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0C8E8CB8-2EA6-4DE5-A77F-8081CF43F528}" xr6:coauthVersionLast="47" xr6:coauthVersionMax="47" xr10:uidLastSave="{00000000-0000-0000-0000-000000000000}"/>
  <bookViews>
    <workbookView xWindow="-110" yWindow="-110" windowWidth="38620" windowHeight="21100" tabRatio="500" xr2:uid="{00000000-000D-0000-FFFF-FFFF00000000}"/>
  </bookViews>
  <sheets>
    <sheet name="แพร่" sheetId="2" r:id="rId1"/>
  </sheets>
  <definedNames>
    <definedName name="_xlnm._FilterDatabase" localSheetId="0" hidden="1">แพร่!$A$3:$H$80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81" i="2" l="1"/>
  <c r="D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11" i="2"/>
  <c r="F10" i="2"/>
  <c r="F9" i="2"/>
  <c r="F8" i="2"/>
  <c r="F7" i="2"/>
  <c r="F6" i="2"/>
  <c r="F5" i="2"/>
  <c r="F4" i="2"/>
  <c r="G71" i="2" l="1"/>
  <c r="F81" i="2"/>
  <c r="G34" i="2" s="1"/>
  <c r="G18" i="2"/>
  <c r="G42" i="2"/>
  <c r="G50" i="2"/>
  <c r="G58" i="2"/>
  <c r="G78" i="2"/>
  <c r="G14" i="2"/>
  <c r="G22" i="2"/>
  <c r="G30" i="2"/>
  <c r="G38" i="2"/>
  <c r="G46" i="2"/>
  <c r="G54" i="2"/>
  <c r="G62" i="2"/>
  <c r="G66" i="2"/>
  <c r="G70" i="2"/>
  <c r="G74" i="2"/>
  <c r="G26" i="2" l="1"/>
  <c r="G67" i="2"/>
  <c r="G63" i="2"/>
  <c r="G7" i="2"/>
  <c r="H80" i="2"/>
  <c r="H79" i="2"/>
  <c r="H75" i="2"/>
  <c r="H71" i="2"/>
  <c r="H67" i="2"/>
  <c r="H63" i="2"/>
  <c r="H59" i="2"/>
  <c r="H55" i="2"/>
  <c r="H51" i="2"/>
  <c r="H47" i="2"/>
  <c r="H43" i="2"/>
  <c r="H39" i="2"/>
  <c r="H35" i="2"/>
  <c r="H31" i="2"/>
  <c r="H27" i="2"/>
  <c r="H23" i="2"/>
  <c r="H19" i="2"/>
  <c r="H15" i="2"/>
  <c r="G80" i="2"/>
  <c r="H77" i="2"/>
  <c r="G76" i="2"/>
  <c r="H78" i="2"/>
  <c r="G77" i="2"/>
  <c r="H74" i="2"/>
  <c r="G73" i="2"/>
  <c r="H70" i="2"/>
  <c r="G69" i="2"/>
  <c r="H66" i="2"/>
  <c r="G65" i="2"/>
  <c r="H62" i="2"/>
  <c r="G79" i="2"/>
  <c r="H76" i="2"/>
  <c r="G72" i="2"/>
  <c r="G68" i="2"/>
  <c r="G64" i="2"/>
  <c r="H60" i="2"/>
  <c r="G57" i="2"/>
  <c r="H52" i="2"/>
  <c r="G49" i="2"/>
  <c r="H44" i="2"/>
  <c r="G41" i="2"/>
  <c r="H36" i="2"/>
  <c r="G33" i="2"/>
  <c r="H28" i="2"/>
  <c r="G25" i="2"/>
  <c r="H20" i="2"/>
  <c r="G17" i="2"/>
  <c r="H12" i="2"/>
  <c r="H8" i="2"/>
  <c r="H4" i="2"/>
  <c r="H73" i="2"/>
  <c r="H69" i="2"/>
  <c r="H65" i="2"/>
  <c r="H61" i="2"/>
  <c r="G60" i="2"/>
  <c r="H58" i="2"/>
  <c r="G55" i="2"/>
  <c r="H53" i="2"/>
  <c r="G52" i="2"/>
  <c r="H50" i="2"/>
  <c r="G47" i="2"/>
  <c r="H45" i="2"/>
  <c r="G44" i="2"/>
  <c r="H42" i="2"/>
  <c r="G39" i="2"/>
  <c r="H37" i="2"/>
  <c r="G36" i="2"/>
  <c r="H34" i="2"/>
  <c r="G31" i="2"/>
  <c r="H29" i="2"/>
  <c r="G28" i="2"/>
  <c r="H26" i="2"/>
  <c r="G23" i="2"/>
  <c r="H21" i="2"/>
  <c r="G20" i="2"/>
  <c r="H18" i="2"/>
  <c r="G15" i="2"/>
  <c r="H13" i="2"/>
  <c r="G12" i="2"/>
  <c r="H9" i="2"/>
  <c r="G8" i="2"/>
  <c r="H5" i="2"/>
  <c r="G4" i="2"/>
  <c r="G75" i="2"/>
  <c r="G61" i="2"/>
  <c r="H56" i="2"/>
  <c r="G53" i="2"/>
  <c r="H48" i="2"/>
  <c r="G45" i="2"/>
  <c r="H40" i="2"/>
  <c r="G37" i="2"/>
  <c r="H32" i="2"/>
  <c r="G29" i="2"/>
  <c r="H24" i="2"/>
  <c r="G21" i="2"/>
  <c r="H16" i="2"/>
  <c r="G13" i="2"/>
  <c r="H10" i="2"/>
  <c r="G9" i="2"/>
  <c r="H6" i="2"/>
  <c r="G5" i="2"/>
  <c r="H72" i="2"/>
  <c r="H68" i="2"/>
  <c r="H64" i="2"/>
  <c r="G59" i="2"/>
  <c r="H57" i="2"/>
  <c r="G56" i="2"/>
  <c r="H54" i="2"/>
  <c r="G51" i="2"/>
  <c r="H49" i="2"/>
  <c r="G48" i="2"/>
  <c r="H46" i="2"/>
  <c r="G43" i="2"/>
  <c r="H41" i="2"/>
  <c r="G40" i="2"/>
  <c r="H38" i="2"/>
  <c r="G35" i="2"/>
  <c r="H33" i="2"/>
  <c r="G32" i="2"/>
  <c r="H30" i="2"/>
  <c r="G27" i="2"/>
  <c r="H25" i="2"/>
  <c r="G24" i="2"/>
  <c r="H22" i="2"/>
  <c r="G19" i="2"/>
  <c r="H17" i="2"/>
  <c r="G16" i="2"/>
  <c r="H14" i="2"/>
  <c r="H11" i="2"/>
  <c r="G10" i="2"/>
  <c r="H7" i="2"/>
  <c r="G6" i="2"/>
  <c r="G11" i="2"/>
</calcChain>
</file>

<file path=xl/sharedStrings.xml><?xml version="1.0" encoding="utf-8"?>
<sst xmlns="http://schemas.openxmlformats.org/spreadsheetml/2006/main" count="165" uniqueCount="89">
  <si>
    <t>ลำดับ</t>
  </si>
  <si>
    <t>ตำบล</t>
  </si>
  <si>
    <t>อำเภอ</t>
  </si>
  <si>
    <t>ป่า (ตัน)</t>
  </si>
  <si>
    <t>เกษตร (ตัน)</t>
  </si>
  <si>
    <t>รวม (ตัน)</t>
  </si>
  <si>
    <t>ร้อยละ</t>
  </si>
  <si>
    <t>ร้อยละสะสม</t>
  </si>
  <si>
    <t>หัวเมือง</t>
  </si>
  <si>
    <t>รวม</t>
  </si>
  <si>
    <t>ที่มา: คำนวณจากตารางที่ 4.15–4.18 (การเผาในพื้นที่ป่า) และ 4.20–4.23 (การเผาในพื้นที่เกษตร) บทที่ 4</t>
  </si>
  <si>
    <t>การระบาย PM2.5 จากการเผาในที่โล่งรายตำบล จังหวัดแพร่ (ตัน/ปี) เรียงจากมากไปน้อย</t>
  </si>
  <si>
    <t>สะเอียบ</t>
  </si>
  <si>
    <t>สอง</t>
  </si>
  <si>
    <t>ต้าผามอก</t>
  </si>
  <si>
    <t>ลอง</t>
  </si>
  <si>
    <t>เวียงต้า</t>
  </si>
  <si>
    <t>หัวฝาย</t>
  </si>
  <si>
    <t>สูงเม่น</t>
  </si>
  <si>
    <t>เตาปูน</t>
  </si>
  <si>
    <t>บ้านปิน</t>
  </si>
  <si>
    <t>นาพูน</t>
  </si>
  <si>
    <t>วังชิ้น</t>
  </si>
  <si>
    <t>ป่าแดง</t>
  </si>
  <si>
    <t>เมืองแพร่</t>
  </si>
  <si>
    <t>ห้วยหม้าย</t>
  </si>
  <si>
    <t>บ้านเวียง</t>
  </si>
  <si>
    <t>ร้องกวาง</t>
  </si>
  <si>
    <t>ไทรย้อย</t>
  </si>
  <si>
    <t>เด่นชัย</t>
  </si>
  <si>
    <t>ห้วยอ้อ</t>
  </si>
  <si>
    <t>ทุ่งแค้ว</t>
  </si>
  <si>
    <t>หนองม่วงไข่</t>
  </si>
  <si>
    <t>ไผ่โทน</t>
  </si>
  <si>
    <t>น้ำเลา</t>
  </si>
  <si>
    <t>แม่ปาน</t>
  </si>
  <si>
    <t>สวนเขื่อน</t>
  </si>
  <si>
    <t>บ้านหนุน</t>
  </si>
  <si>
    <t>ห้วยไร่</t>
  </si>
  <si>
    <t>บ้านปง</t>
  </si>
  <si>
    <t>แม่จั๊วะ</t>
  </si>
  <si>
    <t>ป่าแมต</t>
  </si>
  <si>
    <t>ปงป่าหวาย</t>
  </si>
  <si>
    <t>สรอย</t>
  </si>
  <si>
    <t>ร้องเข็ม</t>
  </si>
  <si>
    <t>ห้วยโรง</t>
  </si>
  <si>
    <t>เวียงทอง</t>
  </si>
  <si>
    <t>น้ำชำ</t>
  </si>
  <si>
    <t>บ้านเหล่า</t>
  </si>
  <si>
    <t>สบสาย</t>
  </si>
  <si>
    <t>บ้านถิ่น</t>
  </si>
  <si>
    <t>แม่ทราย</t>
  </si>
  <si>
    <t>บ้านกลาง</t>
  </si>
  <si>
    <t>ช่อแฮ</t>
  </si>
  <si>
    <t>ทุ่งศรี</t>
  </si>
  <si>
    <t>หัวทุ่ง</t>
  </si>
  <si>
    <t>ป่าสัก</t>
  </si>
  <si>
    <t>บ้านกวาง</t>
  </si>
  <si>
    <t>แม่ยางฮ่อ</t>
  </si>
  <si>
    <t>วังหงส์</t>
  </si>
  <si>
    <t>วังธง</t>
  </si>
  <si>
    <t>ท่าข้าม</t>
  </si>
  <si>
    <t>ทุ่งแล้ง</t>
  </si>
  <si>
    <t>วังหลวง</t>
  </si>
  <si>
    <t>ห้วยม้า</t>
  </si>
  <si>
    <t>แม่พุง</t>
  </si>
  <si>
    <t>น้ำรัด</t>
  </si>
  <si>
    <t>ปากกาง</t>
  </si>
  <si>
    <t>แม่ยางร้อง</t>
  </si>
  <si>
    <t>ตำหนักธรรม</t>
  </si>
  <si>
    <t>ทุ่งน้าว</t>
  </si>
  <si>
    <t>บ่อเหล็กลอง</t>
  </si>
  <si>
    <t>แม่หล่าย</t>
  </si>
  <si>
    <t>แม่เกิ๋ง</t>
  </si>
  <si>
    <t>แม่คำมี</t>
  </si>
  <si>
    <t>ร่องกาศ</t>
  </si>
  <si>
    <t>แม่ยางตาล</t>
  </si>
  <si>
    <t>แม่ป้าก</t>
  </si>
  <si>
    <t>เหมืองหม้อ</t>
  </si>
  <si>
    <t>แดนชุมพล</t>
  </si>
  <si>
    <t>ทุ่งโฮ้ง</t>
  </si>
  <si>
    <t>บ้านกาศ</t>
  </si>
  <si>
    <t>พระหลวง</t>
  </si>
  <si>
    <t>ดอนมูล</t>
  </si>
  <si>
    <t>นาจักร</t>
  </si>
  <si>
    <t>กาญจนา</t>
  </si>
  <si>
    <t>ร่องฟอง</t>
  </si>
  <si>
    <t>แม่ยม</t>
  </si>
  <si>
    <t>ทุ่งกวาว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</si>
</sst>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#,##0.0"/>
    <numFmt numFmtId="188" formatCode="0.0"/>
  </numFmts>
  <fonts count="5" x14ac:knownFonts="1">
    <font>
      <sz val="11"/>
      <color theme="1"/>
      <name val="Calibri"/>
      <family val="2"/>
      <charset val="1"/>
    </font>
    <font>
      <b/>
      <sz val="14"/>
      <name val="TH SarabunPSK"/>
      <charset val="1"/>
    </font>
    <font>
      <b/>
      <sz val="14"/>
      <color rgb="FFFFFFFF"/>
      <name val="TH SarabunPSK"/>
      <charset val="1"/>
    </font>
    <font>
      <sz val="14"/>
      <name val="TH SarabunPSK"/>
      <charset val="1"/>
    </font>
    <font>
      <i/>
      <sz val="12"/>
      <name val="TH SarabunPSK"/>
      <charset val="1"/>
    </font>
  </fonts>
  <fills count="3">
    <fill>
      <patternFill patternType="none"/>
    </fill>
    <fill>
      <patternFill patternType="gray125"/>
    </fill>
    <fill>
      <patternFill patternType="solid">
        <fgColor rgb="FF1F4E79"/>
        <bgColor rgb="FF003366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3" fillId="0" borderId="1" xfId="0" applyFont="1" applyBorder="1"/>
    <xf numFmtId="187" fontId="3" fillId="0" borderId="1" xfId="0" applyNumberFormat="1" applyFont="1" applyBorder="1"/>
    <xf numFmtId="2" fontId="3" fillId="0" borderId="1" xfId="0" applyNumberFormat="1" applyFont="1" applyBorder="1"/>
    <xf numFmtId="188" fontId="3" fillId="0" borderId="1" xfId="0" applyNumberFormat="1" applyFont="1" applyBorder="1"/>
    <xf numFmtId="187" fontId="1" fillId="0" borderId="1" xfId="0" applyNumberFormat="1" applyFont="1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83"/>
  <sheetViews>
    <sheetView tabSelected="1" zoomScaleNormal="100" workbookViewId="0">
      <pane ySplit="3" topLeftCell="A4" activePane="bottomLeft" state="frozen"/>
      <selection pane="bottomLeft"/>
    </sheetView>
  </sheetViews>
  <sheetFormatPr defaultColWidth="8.7265625" defaultRowHeight="14.5" x14ac:dyDescent="0.35"/>
  <cols>
    <col min="1" max="1" width="8" customWidth="1"/>
    <col min="2" max="2" width="16" customWidth="1"/>
    <col min="3" max="3" width="14" customWidth="1"/>
    <col min="4" max="6" width="12" customWidth="1"/>
    <col min="7" max="7" width="10" customWidth="1"/>
    <col min="8" max="8" width="12" customWidth="1"/>
  </cols>
  <sheetData>
    <row r="1" spans="1:8" ht="21" x14ac:dyDescent="0.7">
      <c r="A1" s="1" t="s">
        <v>11</v>
      </c>
    </row>
    <row r="3" spans="1:8" ht="21" x14ac:dyDescent="0.7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ht="21" x14ac:dyDescent="0.7">
      <c r="A4" s="3">
        <v>1</v>
      </c>
      <c r="B4" s="3" t="s">
        <v>12</v>
      </c>
      <c r="C4" s="3" t="s">
        <v>13</v>
      </c>
      <c r="D4" s="4">
        <v>18406.2</v>
      </c>
      <c r="E4" s="4">
        <v>30</v>
      </c>
      <c r="F4" s="4">
        <f t="shared" ref="F4:F35" si="0">D4+E4</f>
        <v>18436.2</v>
      </c>
      <c r="G4" s="5">
        <f t="shared" ref="G4:G35" si="1">F4/$F$81*100</f>
        <v>28.596423469411487</v>
      </c>
      <c r="H4" s="6">
        <f>SUM($F$4:F4)/$F$81*100</f>
        <v>28.596423469411487</v>
      </c>
    </row>
    <row r="5" spans="1:8" ht="21" x14ac:dyDescent="0.7">
      <c r="A5" s="3">
        <v>2</v>
      </c>
      <c r="B5" s="3" t="s">
        <v>14</v>
      </c>
      <c r="C5" s="3" t="s">
        <v>15</v>
      </c>
      <c r="D5" s="4">
        <v>6703</v>
      </c>
      <c r="E5" s="4">
        <v>15.7</v>
      </c>
      <c r="F5" s="4">
        <f t="shared" si="0"/>
        <v>6718.7</v>
      </c>
      <c r="G5" s="5">
        <f t="shared" si="1"/>
        <v>10.421387832847058</v>
      </c>
      <c r="H5" s="6">
        <f>SUM($F$4:F5)/$F$81*100</f>
        <v>39.017811302258551</v>
      </c>
    </row>
    <row r="6" spans="1:8" ht="21" x14ac:dyDescent="0.7">
      <c r="A6" s="3">
        <v>3</v>
      </c>
      <c r="B6" s="3" t="s">
        <v>16</v>
      </c>
      <c r="C6" s="3" t="s">
        <v>15</v>
      </c>
      <c r="D6" s="4">
        <v>4685.8999999999996</v>
      </c>
      <c r="E6" s="4">
        <v>35.299999999999997</v>
      </c>
      <c r="F6" s="4">
        <f t="shared" si="0"/>
        <v>4721.2</v>
      </c>
      <c r="G6" s="5">
        <f t="shared" si="1"/>
        <v>7.3230619370469778</v>
      </c>
      <c r="H6" s="6">
        <f>SUM($F$4:F6)/$F$81*100</f>
        <v>46.340873239305523</v>
      </c>
    </row>
    <row r="7" spans="1:8" ht="21" x14ac:dyDescent="0.7">
      <c r="A7" s="3">
        <v>4</v>
      </c>
      <c r="B7" s="3" t="s">
        <v>17</v>
      </c>
      <c r="C7" s="3" t="s">
        <v>18</v>
      </c>
      <c r="D7" s="4">
        <v>2254.3000000000002</v>
      </c>
      <c r="E7" s="4">
        <v>3.8</v>
      </c>
      <c r="F7" s="4">
        <f t="shared" si="0"/>
        <v>2258.1000000000004</v>
      </c>
      <c r="G7" s="5">
        <f t="shared" si="1"/>
        <v>3.5025430314423844</v>
      </c>
      <c r="H7" s="6">
        <f>SUM($F$4:F7)/$F$81*100</f>
        <v>49.843416270747916</v>
      </c>
    </row>
    <row r="8" spans="1:8" ht="21" x14ac:dyDescent="0.7">
      <c r="A8" s="3">
        <v>5</v>
      </c>
      <c r="B8" s="3" t="s">
        <v>19</v>
      </c>
      <c r="C8" s="3" t="s">
        <v>13</v>
      </c>
      <c r="D8" s="4">
        <v>2140</v>
      </c>
      <c r="E8" s="4">
        <v>8.6</v>
      </c>
      <c r="F8" s="4">
        <f t="shared" si="0"/>
        <v>2148.6</v>
      </c>
      <c r="G8" s="5">
        <f t="shared" si="1"/>
        <v>3.3326973815850076</v>
      </c>
      <c r="H8" s="6">
        <f>SUM($F$4:F8)/$F$81*100</f>
        <v>53.176113652332923</v>
      </c>
    </row>
    <row r="9" spans="1:8" ht="21" x14ac:dyDescent="0.7">
      <c r="A9" s="3">
        <v>6</v>
      </c>
      <c r="B9" s="3" t="s">
        <v>20</v>
      </c>
      <c r="C9" s="3" t="s">
        <v>15</v>
      </c>
      <c r="D9" s="4">
        <v>1885.2</v>
      </c>
      <c r="E9" s="4">
        <v>9.3000000000000007</v>
      </c>
      <c r="F9" s="4">
        <f t="shared" si="0"/>
        <v>1894.5</v>
      </c>
      <c r="G9" s="5">
        <f t="shared" si="1"/>
        <v>2.9385624078063843</v>
      </c>
      <c r="H9" s="6">
        <f>SUM($F$4:F9)/$F$81*100</f>
        <v>56.114676060139303</v>
      </c>
    </row>
    <row r="10" spans="1:8" ht="21" x14ac:dyDescent="0.7">
      <c r="A10" s="3">
        <v>7</v>
      </c>
      <c r="B10" s="3" t="s">
        <v>21</v>
      </c>
      <c r="C10" s="3" t="s">
        <v>22</v>
      </c>
      <c r="D10" s="4">
        <v>1845</v>
      </c>
      <c r="E10" s="4">
        <v>13.2</v>
      </c>
      <c r="F10" s="4">
        <f t="shared" si="0"/>
        <v>1858.2</v>
      </c>
      <c r="G10" s="5">
        <f t="shared" si="1"/>
        <v>2.8822574115522954</v>
      </c>
      <c r="H10" s="6">
        <f>SUM($F$4:F10)/$F$81*100</f>
        <v>58.996933471691591</v>
      </c>
    </row>
    <row r="11" spans="1:8" ht="21" x14ac:dyDescent="0.7">
      <c r="A11" s="3">
        <v>8</v>
      </c>
      <c r="B11" s="3" t="s">
        <v>23</v>
      </c>
      <c r="C11" s="3" t="s">
        <v>24</v>
      </c>
      <c r="D11" s="4">
        <v>1681.1</v>
      </c>
      <c r="E11" s="4">
        <v>0.8</v>
      </c>
      <c r="F11" s="4">
        <f t="shared" si="0"/>
        <v>1681.8999999999999</v>
      </c>
      <c r="G11" s="5">
        <f t="shared" si="1"/>
        <v>2.6087981597727934</v>
      </c>
      <c r="H11" s="6">
        <f>SUM($F$4:F11)/$F$81*100</f>
        <v>61.605731631464387</v>
      </c>
    </row>
    <row r="12" spans="1:8" ht="21" x14ac:dyDescent="0.7">
      <c r="A12" s="3">
        <v>9</v>
      </c>
      <c r="B12" s="3" t="s">
        <v>25</v>
      </c>
      <c r="C12" s="3" t="s">
        <v>13</v>
      </c>
      <c r="D12" s="4">
        <v>1662.1</v>
      </c>
      <c r="E12" s="4">
        <v>9.9</v>
      </c>
      <c r="F12" s="4">
        <f t="shared" si="0"/>
        <v>1672</v>
      </c>
      <c r="G12" s="5">
        <f t="shared" si="1"/>
        <v>2.5934422517034967</v>
      </c>
      <c r="H12" s="6">
        <f>SUM($F$4:F12)/$F$81*100</f>
        <v>64.199173883167887</v>
      </c>
    </row>
    <row r="13" spans="1:8" ht="21" x14ac:dyDescent="0.7">
      <c r="A13" s="3">
        <v>10</v>
      </c>
      <c r="B13" s="3" t="s">
        <v>26</v>
      </c>
      <c r="C13" s="3" t="s">
        <v>27</v>
      </c>
      <c r="D13" s="4">
        <v>1575.2</v>
      </c>
      <c r="E13" s="4">
        <v>28.8</v>
      </c>
      <c r="F13" s="4">
        <f t="shared" si="0"/>
        <v>1604</v>
      </c>
      <c r="G13" s="5">
        <f t="shared" si="1"/>
        <v>2.4879673275911536</v>
      </c>
      <c r="H13" s="6">
        <f>SUM($F$4:F13)/$F$81*100</f>
        <v>66.687141210759037</v>
      </c>
    </row>
    <row r="14" spans="1:8" ht="21" x14ac:dyDescent="0.7">
      <c r="A14" s="3">
        <v>11</v>
      </c>
      <c r="B14" s="3" t="s">
        <v>28</v>
      </c>
      <c r="C14" s="3" t="s">
        <v>29</v>
      </c>
      <c r="D14" s="4">
        <v>1462.8</v>
      </c>
      <c r="E14" s="4">
        <v>20.6</v>
      </c>
      <c r="F14" s="4">
        <f t="shared" si="0"/>
        <v>1483.3999999999999</v>
      </c>
      <c r="G14" s="5">
        <f t="shared" si="1"/>
        <v>2.3009044474742621</v>
      </c>
      <c r="H14" s="6">
        <f>SUM($F$4:F14)/$F$81*100</f>
        <v>68.988045658233304</v>
      </c>
    </row>
    <row r="15" spans="1:8" ht="21" x14ac:dyDescent="0.7">
      <c r="A15" s="3">
        <v>12</v>
      </c>
      <c r="B15" s="3" t="s">
        <v>30</v>
      </c>
      <c r="C15" s="3" t="s">
        <v>15</v>
      </c>
      <c r="D15" s="4">
        <v>1363.1</v>
      </c>
      <c r="E15" s="4">
        <v>2.6</v>
      </c>
      <c r="F15" s="4">
        <f t="shared" si="0"/>
        <v>1365.6999999999998</v>
      </c>
      <c r="G15" s="5">
        <f t="shared" si="1"/>
        <v>2.1183397626503977</v>
      </c>
      <c r="H15" s="6">
        <f>SUM($F$4:F15)/$F$81*100</f>
        <v>71.106385420883697</v>
      </c>
    </row>
    <row r="16" spans="1:8" ht="21" x14ac:dyDescent="0.7">
      <c r="A16" s="3">
        <v>13</v>
      </c>
      <c r="B16" s="3" t="s">
        <v>31</v>
      </c>
      <c r="C16" s="3" t="s">
        <v>32</v>
      </c>
      <c r="D16" s="4">
        <v>1360.2</v>
      </c>
      <c r="E16" s="4">
        <v>3.1</v>
      </c>
      <c r="F16" s="4">
        <f t="shared" si="0"/>
        <v>1363.3</v>
      </c>
      <c r="G16" s="5">
        <f t="shared" si="1"/>
        <v>2.1146171182699622</v>
      </c>
      <c r="H16" s="6">
        <f>SUM($F$4:F16)/$F$81*100</f>
        <v>73.221002539153673</v>
      </c>
    </row>
    <row r="17" spans="1:8" ht="21" x14ac:dyDescent="0.7">
      <c r="A17" s="3">
        <v>14</v>
      </c>
      <c r="B17" s="3" t="s">
        <v>33</v>
      </c>
      <c r="C17" s="3" t="s">
        <v>27</v>
      </c>
      <c r="D17" s="4">
        <v>1290.9000000000001</v>
      </c>
      <c r="E17" s="4">
        <v>10.5</v>
      </c>
      <c r="F17" s="4">
        <f t="shared" si="0"/>
        <v>1301.4000000000001</v>
      </c>
      <c r="G17" s="5">
        <f t="shared" si="1"/>
        <v>2.0186039152912265</v>
      </c>
      <c r="H17" s="6">
        <f>SUM($F$4:F17)/$F$81*100</f>
        <v>75.239606454444896</v>
      </c>
    </row>
    <row r="18" spans="1:8" ht="21" x14ac:dyDescent="0.7">
      <c r="A18" s="3">
        <v>15</v>
      </c>
      <c r="B18" s="3" t="s">
        <v>34</v>
      </c>
      <c r="C18" s="3" t="s">
        <v>27</v>
      </c>
      <c r="D18" s="4">
        <v>1248.5999999999999</v>
      </c>
      <c r="E18" s="4">
        <v>17.7</v>
      </c>
      <c r="F18" s="4">
        <f t="shared" si="0"/>
        <v>1266.3</v>
      </c>
      <c r="G18" s="5">
        <f t="shared" si="1"/>
        <v>1.9641602412273549</v>
      </c>
      <c r="H18" s="6">
        <f>SUM($F$4:F18)/$F$81*100</f>
        <v>77.203766695672243</v>
      </c>
    </row>
    <row r="19" spans="1:8" ht="21" x14ac:dyDescent="0.7">
      <c r="A19" s="3">
        <v>16</v>
      </c>
      <c r="B19" s="3" t="s">
        <v>35</v>
      </c>
      <c r="C19" s="3" t="s">
        <v>15</v>
      </c>
      <c r="D19" s="4">
        <v>1258.5</v>
      </c>
      <c r="E19" s="4">
        <v>5.5</v>
      </c>
      <c r="F19" s="4">
        <f t="shared" si="0"/>
        <v>1264</v>
      </c>
      <c r="G19" s="5">
        <f t="shared" si="1"/>
        <v>1.9605927070294378</v>
      </c>
      <c r="H19" s="6">
        <f>SUM($F$4:F19)/$F$81*100</f>
        <v>79.164359402701692</v>
      </c>
    </row>
    <row r="20" spans="1:8" ht="21" x14ac:dyDescent="0.7">
      <c r="A20" s="3">
        <v>17</v>
      </c>
      <c r="B20" s="3" t="s">
        <v>36</v>
      </c>
      <c r="C20" s="3" t="s">
        <v>24</v>
      </c>
      <c r="D20" s="4">
        <v>1031.8</v>
      </c>
      <c r="E20" s="4">
        <v>0.5</v>
      </c>
      <c r="F20" s="4">
        <f t="shared" si="0"/>
        <v>1032.3</v>
      </c>
      <c r="G20" s="5">
        <f t="shared" si="1"/>
        <v>1.60120241413488</v>
      </c>
      <c r="H20" s="6">
        <f>SUM($F$4:F20)/$F$81*100</f>
        <v>80.765561816836566</v>
      </c>
    </row>
    <row r="21" spans="1:8" ht="21" x14ac:dyDescent="0.7">
      <c r="A21" s="3">
        <v>18</v>
      </c>
      <c r="B21" s="3" t="s">
        <v>37</v>
      </c>
      <c r="C21" s="3" t="s">
        <v>13</v>
      </c>
      <c r="D21" s="4">
        <v>914.6</v>
      </c>
      <c r="E21" s="4">
        <v>4.3</v>
      </c>
      <c r="F21" s="4">
        <f t="shared" si="0"/>
        <v>918.9</v>
      </c>
      <c r="G21" s="5">
        <f t="shared" si="1"/>
        <v>1.425307467159296</v>
      </c>
      <c r="H21" s="6">
        <f>SUM($F$4:F21)/$F$81*100</f>
        <v>82.190869283995866</v>
      </c>
    </row>
    <row r="22" spans="1:8" ht="21" x14ac:dyDescent="0.7">
      <c r="A22" s="3">
        <v>19</v>
      </c>
      <c r="B22" s="3" t="s">
        <v>38</v>
      </c>
      <c r="C22" s="3" t="s">
        <v>29</v>
      </c>
      <c r="D22" s="4">
        <v>823.9</v>
      </c>
      <c r="E22" s="4">
        <v>1.4</v>
      </c>
      <c r="F22" s="4">
        <f t="shared" si="0"/>
        <v>825.3</v>
      </c>
      <c r="G22" s="5">
        <f t="shared" si="1"/>
        <v>1.280124336322306</v>
      </c>
      <c r="H22" s="6">
        <f>SUM($F$4:F22)/$F$81*100</f>
        <v>83.470993620318183</v>
      </c>
    </row>
    <row r="23" spans="1:8" ht="21" x14ac:dyDescent="0.7">
      <c r="A23" s="3">
        <v>20</v>
      </c>
      <c r="B23" s="3" t="s">
        <v>39</v>
      </c>
      <c r="C23" s="3" t="s">
        <v>18</v>
      </c>
      <c r="D23" s="4">
        <v>740.5</v>
      </c>
      <c r="E23" s="4">
        <v>4.5999999999999996</v>
      </c>
      <c r="F23" s="4">
        <f t="shared" si="0"/>
        <v>745.1</v>
      </c>
      <c r="G23" s="5">
        <f t="shared" si="1"/>
        <v>1.1557259699427485</v>
      </c>
      <c r="H23" s="6">
        <f>SUM($F$4:F23)/$F$81*100</f>
        <v>84.626719590260933</v>
      </c>
    </row>
    <row r="24" spans="1:8" ht="21" x14ac:dyDescent="0.7">
      <c r="A24" s="3">
        <v>21</v>
      </c>
      <c r="B24" s="3" t="s">
        <v>40</v>
      </c>
      <c r="C24" s="3" t="s">
        <v>29</v>
      </c>
      <c r="D24" s="4">
        <v>729.3</v>
      </c>
      <c r="E24" s="4">
        <v>3.9</v>
      </c>
      <c r="F24" s="4">
        <f t="shared" si="0"/>
        <v>733.19999999999993</v>
      </c>
      <c r="G24" s="5">
        <f t="shared" si="1"/>
        <v>1.1372678582230882</v>
      </c>
      <c r="H24" s="6">
        <f>SUM($F$4:F24)/$F$81*100</f>
        <v>85.763987448484016</v>
      </c>
    </row>
    <row r="25" spans="1:8" ht="21" x14ac:dyDescent="0.7">
      <c r="A25" s="3">
        <v>22</v>
      </c>
      <c r="B25" s="3" t="s">
        <v>41</v>
      </c>
      <c r="C25" s="3" t="s">
        <v>24</v>
      </c>
      <c r="D25" s="4">
        <v>647.9</v>
      </c>
      <c r="E25" s="4">
        <v>1.1000000000000001</v>
      </c>
      <c r="F25" s="4">
        <f t="shared" si="0"/>
        <v>649</v>
      </c>
      <c r="G25" s="5">
        <f t="shared" si="1"/>
        <v>1.0066650845428045</v>
      </c>
      <c r="H25" s="6">
        <f>SUM($F$4:F25)/$F$81*100</f>
        <v>86.770652533026819</v>
      </c>
    </row>
    <row r="26" spans="1:8" ht="21" x14ac:dyDescent="0.7">
      <c r="A26" s="3">
        <v>23</v>
      </c>
      <c r="B26" s="3" t="s">
        <v>42</v>
      </c>
      <c r="C26" s="3" t="s">
        <v>29</v>
      </c>
      <c r="D26" s="4">
        <v>529.9</v>
      </c>
      <c r="E26" s="4">
        <v>2.6</v>
      </c>
      <c r="F26" s="4">
        <f t="shared" si="0"/>
        <v>532.5</v>
      </c>
      <c r="G26" s="5">
        <f t="shared" si="1"/>
        <v>0.82596172190915784</v>
      </c>
      <c r="H26" s="6">
        <f>SUM($F$4:F26)/$F$81*100</f>
        <v>87.596614254935972</v>
      </c>
    </row>
    <row r="27" spans="1:8" ht="21" x14ac:dyDescent="0.7">
      <c r="A27" s="3">
        <v>24</v>
      </c>
      <c r="B27" s="3" t="s">
        <v>43</v>
      </c>
      <c r="C27" s="3" t="s">
        <v>22</v>
      </c>
      <c r="D27" s="4">
        <v>466.7</v>
      </c>
      <c r="E27" s="4">
        <v>0.3</v>
      </c>
      <c r="F27" s="4">
        <f t="shared" si="0"/>
        <v>467</v>
      </c>
      <c r="G27" s="5">
        <f t="shared" si="1"/>
        <v>0.72436455235976849</v>
      </c>
      <c r="H27" s="6">
        <f>SUM($F$4:F27)/$F$81*100</f>
        <v>88.320978807295745</v>
      </c>
    </row>
    <row r="28" spans="1:8" ht="21" x14ac:dyDescent="0.7">
      <c r="A28" s="3">
        <v>25</v>
      </c>
      <c r="B28" s="3" t="s">
        <v>44</v>
      </c>
      <c r="C28" s="3" t="s">
        <v>27</v>
      </c>
      <c r="D28" s="4">
        <v>438.1</v>
      </c>
      <c r="E28" s="4">
        <v>2.2000000000000002</v>
      </c>
      <c r="F28" s="4">
        <f t="shared" si="0"/>
        <v>440.3</v>
      </c>
      <c r="G28" s="5">
        <f t="shared" si="1"/>
        <v>0.68295013362742207</v>
      </c>
      <c r="H28" s="6">
        <f>SUM($F$4:F28)/$F$81*100</f>
        <v>89.003928940923174</v>
      </c>
    </row>
    <row r="29" spans="1:8" ht="21" x14ac:dyDescent="0.7">
      <c r="A29" s="3">
        <v>26</v>
      </c>
      <c r="B29" s="3" t="s">
        <v>45</v>
      </c>
      <c r="C29" s="3" t="s">
        <v>27</v>
      </c>
      <c r="D29" s="4">
        <v>417</v>
      </c>
      <c r="E29" s="4">
        <v>5.3</v>
      </c>
      <c r="F29" s="4">
        <f t="shared" si="0"/>
        <v>422.3</v>
      </c>
      <c r="G29" s="5">
        <f t="shared" si="1"/>
        <v>0.65503030077415469</v>
      </c>
      <c r="H29" s="6">
        <f>SUM($F$4:F29)/$F$81*100</f>
        <v>89.658959241697332</v>
      </c>
    </row>
    <row r="30" spans="1:8" ht="21" x14ac:dyDescent="0.7">
      <c r="A30" s="3">
        <v>27</v>
      </c>
      <c r="B30" s="3" t="s">
        <v>46</v>
      </c>
      <c r="C30" s="3" t="s">
        <v>18</v>
      </c>
      <c r="D30" s="4">
        <v>418.3</v>
      </c>
      <c r="E30" s="4">
        <v>0.4</v>
      </c>
      <c r="F30" s="4">
        <f t="shared" si="0"/>
        <v>418.7</v>
      </c>
      <c r="G30" s="5">
        <f t="shared" si="1"/>
        <v>0.64944633420350117</v>
      </c>
      <c r="H30" s="6">
        <f>SUM($F$4:F30)/$F$81*100</f>
        <v>90.308405575900835</v>
      </c>
    </row>
    <row r="31" spans="1:8" ht="21" x14ac:dyDescent="0.7">
      <c r="A31" s="3">
        <v>28</v>
      </c>
      <c r="B31" s="3" t="s">
        <v>47</v>
      </c>
      <c r="C31" s="3" t="s">
        <v>24</v>
      </c>
      <c r="D31" s="4">
        <v>414.9</v>
      </c>
      <c r="E31" s="4">
        <v>2.9</v>
      </c>
      <c r="F31" s="4">
        <f t="shared" si="0"/>
        <v>417.79999999999995</v>
      </c>
      <c r="G31" s="5">
        <f t="shared" si="1"/>
        <v>0.64805034256083782</v>
      </c>
      <c r="H31" s="6">
        <f>SUM($F$4:F31)/$F$81*100</f>
        <v>90.956455918461671</v>
      </c>
    </row>
    <row r="32" spans="1:8" ht="21" x14ac:dyDescent="0.7">
      <c r="A32" s="3">
        <v>29</v>
      </c>
      <c r="B32" s="3" t="s">
        <v>48</v>
      </c>
      <c r="C32" s="3" t="s">
        <v>18</v>
      </c>
      <c r="D32" s="4">
        <v>413.9</v>
      </c>
      <c r="E32" s="4">
        <v>2</v>
      </c>
      <c r="F32" s="4">
        <f t="shared" si="0"/>
        <v>415.9</v>
      </c>
      <c r="G32" s="5">
        <f t="shared" si="1"/>
        <v>0.64510324909299288</v>
      </c>
      <c r="H32" s="6">
        <f>SUM($F$4:F32)/$F$81*100</f>
        <v>91.601559167554669</v>
      </c>
    </row>
    <row r="33" spans="1:8" ht="21" x14ac:dyDescent="0.7">
      <c r="A33" s="3">
        <v>30</v>
      </c>
      <c r="B33" s="3" t="s">
        <v>27</v>
      </c>
      <c r="C33" s="3" t="s">
        <v>27</v>
      </c>
      <c r="D33" s="4">
        <v>400.7</v>
      </c>
      <c r="E33" s="4">
        <v>3.6</v>
      </c>
      <c r="F33" s="4">
        <f t="shared" si="0"/>
        <v>404.3</v>
      </c>
      <c r="G33" s="5">
        <f t="shared" si="1"/>
        <v>0.62711046792088732</v>
      </c>
      <c r="H33" s="6">
        <f>SUM($F$4:F33)/$F$81*100</f>
        <v>92.228669635475555</v>
      </c>
    </row>
    <row r="34" spans="1:8" ht="21" x14ac:dyDescent="0.7">
      <c r="A34" s="3">
        <v>31</v>
      </c>
      <c r="B34" s="3" t="s">
        <v>49</v>
      </c>
      <c r="C34" s="3" t="s">
        <v>18</v>
      </c>
      <c r="D34" s="4">
        <v>399.9</v>
      </c>
      <c r="E34" s="4">
        <v>1.1000000000000001</v>
      </c>
      <c r="F34" s="4">
        <f t="shared" si="0"/>
        <v>401</v>
      </c>
      <c r="G34" s="5">
        <f t="shared" si="1"/>
        <v>0.62199183189778839</v>
      </c>
      <c r="H34" s="6">
        <f>SUM($F$4:F34)/$F$81*100</f>
        <v>92.850661467373342</v>
      </c>
    </row>
    <row r="35" spans="1:8" ht="21" x14ac:dyDescent="0.7">
      <c r="A35" s="3">
        <v>32</v>
      </c>
      <c r="B35" s="3" t="s">
        <v>50</v>
      </c>
      <c r="C35" s="3" t="s">
        <v>24</v>
      </c>
      <c r="D35" s="4">
        <v>398.8</v>
      </c>
      <c r="E35" s="4">
        <v>2.1</v>
      </c>
      <c r="F35" s="4">
        <f t="shared" si="0"/>
        <v>400.90000000000003</v>
      </c>
      <c r="G35" s="5">
        <f t="shared" si="1"/>
        <v>0.62183672171527027</v>
      </c>
      <c r="H35" s="6">
        <f>SUM($F$4:F35)/$F$81*100</f>
        <v>93.472498189088611</v>
      </c>
    </row>
    <row r="36" spans="1:8" ht="21" x14ac:dyDescent="0.7">
      <c r="A36" s="3">
        <v>33</v>
      </c>
      <c r="B36" s="3" t="s">
        <v>51</v>
      </c>
      <c r="C36" s="3" t="s">
        <v>27</v>
      </c>
      <c r="D36" s="4">
        <v>381.3</v>
      </c>
      <c r="E36" s="4">
        <v>2.5</v>
      </c>
      <c r="F36" s="4">
        <f t="shared" ref="F36:F67" si="2">D36+E36</f>
        <v>383.8</v>
      </c>
      <c r="G36" s="5">
        <f t="shared" ref="G36:G67" si="3">F36/$F$81*100</f>
        <v>0.59531288050466624</v>
      </c>
      <c r="H36" s="6">
        <f>SUM($F$4:F36)/$F$81*100</f>
        <v>94.06781106959329</v>
      </c>
    </row>
    <row r="37" spans="1:8" ht="21" x14ac:dyDescent="0.7">
      <c r="A37" s="3">
        <v>34</v>
      </c>
      <c r="B37" s="3" t="s">
        <v>52</v>
      </c>
      <c r="C37" s="3" t="s">
        <v>13</v>
      </c>
      <c r="D37" s="4">
        <v>372.3</v>
      </c>
      <c r="E37" s="4">
        <v>4.9000000000000004</v>
      </c>
      <c r="F37" s="4">
        <f t="shared" si="2"/>
        <v>377.2</v>
      </c>
      <c r="G37" s="5">
        <f t="shared" si="3"/>
        <v>0.58507560845846829</v>
      </c>
      <c r="H37" s="6">
        <f>SUM($F$4:F37)/$F$81*100</f>
        <v>94.652886678051757</v>
      </c>
    </row>
    <row r="38" spans="1:8" ht="21" x14ac:dyDescent="0.7">
      <c r="A38" s="3">
        <v>35</v>
      </c>
      <c r="B38" s="3" t="s">
        <v>53</v>
      </c>
      <c r="C38" s="3" t="s">
        <v>24</v>
      </c>
      <c r="D38" s="4">
        <v>348.6</v>
      </c>
      <c r="E38" s="4">
        <v>0.2</v>
      </c>
      <c r="F38" s="4">
        <f t="shared" si="2"/>
        <v>348.8</v>
      </c>
      <c r="G38" s="5">
        <f t="shared" si="3"/>
        <v>0.54102431662331318</v>
      </c>
      <c r="H38" s="6">
        <f>SUM($F$4:F38)/$F$81*100</f>
        <v>95.193910994675065</v>
      </c>
    </row>
    <row r="39" spans="1:8" ht="21" x14ac:dyDescent="0.7">
      <c r="A39" s="3">
        <v>36</v>
      </c>
      <c r="B39" s="3" t="s">
        <v>29</v>
      </c>
      <c r="C39" s="3" t="s">
        <v>29</v>
      </c>
      <c r="D39" s="4">
        <v>340.3</v>
      </c>
      <c r="E39" s="4">
        <v>1.5</v>
      </c>
      <c r="F39" s="4">
        <f t="shared" si="2"/>
        <v>341.8</v>
      </c>
      <c r="G39" s="5">
        <f t="shared" si="3"/>
        <v>0.53016660384704262</v>
      </c>
      <c r="H39" s="6">
        <f>SUM($F$4:F39)/$F$81*100</f>
        <v>95.724077598522115</v>
      </c>
    </row>
    <row r="40" spans="1:8" ht="21" x14ac:dyDescent="0.7">
      <c r="A40" s="3">
        <v>37</v>
      </c>
      <c r="B40" s="3" t="s">
        <v>54</v>
      </c>
      <c r="C40" s="3" t="s">
        <v>27</v>
      </c>
      <c r="D40" s="4">
        <v>327.9</v>
      </c>
      <c r="E40" s="4">
        <v>1.8</v>
      </c>
      <c r="F40" s="4">
        <f t="shared" si="2"/>
        <v>329.7</v>
      </c>
      <c r="G40" s="5">
        <f t="shared" si="3"/>
        <v>0.5113982717623462</v>
      </c>
      <c r="H40" s="6">
        <f>SUM($F$4:F40)/$F$81*100</f>
        <v>96.235475870284461</v>
      </c>
    </row>
    <row r="41" spans="1:8" ht="21" x14ac:dyDescent="0.7">
      <c r="A41" s="3">
        <v>38</v>
      </c>
      <c r="B41" s="3" t="s">
        <v>55</v>
      </c>
      <c r="C41" s="3" t="s">
        <v>15</v>
      </c>
      <c r="D41" s="4">
        <v>287.10000000000002</v>
      </c>
      <c r="E41" s="4">
        <v>3.2</v>
      </c>
      <c r="F41" s="4">
        <f t="shared" si="2"/>
        <v>290.3</v>
      </c>
      <c r="G41" s="5">
        <f t="shared" si="3"/>
        <v>0.45028485985019445</v>
      </c>
      <c r="H41" s="6">
        <f>SUM($F$4:F41)/$F$81*100</f>
        <v>96.68576073013466</v>
      </c>
    </row>
    <row r="42" spans="1:8" ht="21" x14ac:dyDescent="0.7">
      <c r="A42" s="3">
        <v>39</v>
      </c>
      <c r="B42" s="3" t="s">
        <v>56</v>
      </c>
      <c r="C42" s="3" t="s">
        <v>22</v>
      </c>
      <c r="D42" s="4">
        <v>288.2</v>
      </c>
      <c r="E42" s="4">
        <v>0.6</v>
      </c>
      <c r="F42" s="4">
        <f t="shared" si="2"/>
        <v>288.8</v>
      </c>
      <c r="G42" s="5">
        <f t="shared" si="3"/>
        <v>0.44795820711242212</v>
      </c>
      <c r="H42" s="6">
        <f>SUM($F$4:F42)/$F$81*100</f>
        <v>97.133718937247082</v>
      </c>
    </row>
    <row r="43" spans="1:8" ht="21" x14ac:dyDescent="0.7">
      <c r="A43" s="3">
        <v>40</v>
      </c>
      <c r="B43" s="3" t="s">
        <v>57</v>
      </c>
      <c r="C43" s="3" t="s">
        <v>18</v>
      </c>
      <c r="D43" s="4">
        <v>256.3</v>
      </c>
      <c r="E43" s="4">
        <v>0.1</v>
      </c>
      <c r="F43" s="4">
        <f t="shared" si="2"/>
        <v>256.40000000000003</v>
      </c>
      <c r="G43" s="5">
        <f t="shared" si="3"/>
        <v>0.39770250797654105</v>
      </c>
      <c r="H43" s="6">
        <f>SUM($F$4:F43)/$F$81*100</f>
        <v>97.531421445223629</v>
      </c>
    </row>
    <row r="44" spans="1:8" ht="21" x14ac:dyDescent="0.7">
      <c r="A44" s="3">
        <v>41</v>
      </c>
      <c r="B44" s="3" t="s">
        <v>58</v>
      </c>
      <c r="C44" s="3" t="s">
        <v>27</v>
      </c>
      <c r="D44" s="4">
        <v>250.6</v>
      </c>
      <c r="E44" s="4">
        <v>5.4</v>
      </c>
      <c r="F44" s="4">
        <f t="shared" si="2"/>
        <v>256</v>
      </c>
      <c r="G44" s="5">
        <f t="shared" si="3"/>
        <v>0.39708206724646838</v>
      </c>
      <c r="H44" s="6">
        <f>SUM($F$4:F44)/$F$81*100</f>
        <v>97.928503512470101</v>
      </c>
    </row>
    <row r="45" spans="1:8" ht="21" x14ac:dyDescent="0.7">
      <c r="A45" s="3">
        <v>42</v>
      </c>
      <c r="B45" s="3" t="s">
        <v>59</v>
      </c>
      <c r="C45" s="3" t="s">
        <v>24</v>
      </c>
      <c r="D45" s="4">
        <v>246.9</v>
      </c>
      <c r="E45" s="4">
        <v>1.5</v>
      </c>
      <c r="F45" s="4">
        <f t="shared" si="2"/>
        <v>248.4</v>
      </c>
      <c r="G45" s="5">
        <f t="shared" si="3"/>
        <v>0.38529369337508884</v>
      </c>
      <c r="H45" s="6">
        <f>SUM($F$4:F45)/$F$81*100</f>
        <v>98.313797205845191</v>
      </c>
    </row>
    <row r="46" spans="1:8" ht="21" x14ac:dyDescent="0.7">
      <c r="A46" s="3">
        <v>43</v>
      </c>
      <c r="B46" s="3" t="s">
        <v>60</v>
      </c>
      <c r="C46" s="3" t="s">
        <v>24</v>
      </c>
      <c r="D46" s="4">
        <v>235.5</v>
      </c>
      <c r="E46" s="4">
        <v>1.7</v>
      </c>
      <c r="F46" s="4">
        <f t="shared" si="2"/>
        <v>237.2</v>
      </c>
      <c r="G46" s="5">
        <f t="shared" si="3"/>
        <v>0.36792135293305583</v>
      </c>
      <c r="H46" s="6">
        <f>SUM($F$4:F46)/$F$81*100</f>
        <v>98.681718558778243</v>
      </c>
    </row>
    <row r="47" spans="1:8" ht="21" x14ac:dyDescent="0.7">
      <c r="A47" s="3">
        <v>44</v>
      </c>
      <c r="B47" s="3" t="s">
        <v>61</v>
      </c>
      <c r="C47" s="3" t="s">
        <v>24</v>
      </c>
      <c r="D47" s="4">
        <v>143.80000000000001</v>
      </c>
      <c r="E47" s="4">
        <v>0.6</v>
      </c>
      <c r="F47" s="4">
        <f t="shared" si="2"/>
        <v>144.4</v>
      </c>
      <c r="G47" s="5">
        <f t="shared" si="3"/>
        <v>0.22397910355621106</v>
      </c>
      <c r="H47" s="6">
        <f>SUM($F$4:F47)/$F$81*100</f>
        <v>98.905697662334447</v>
      </c>
    </row>
    <row r="48" spans="1:8" ht="21" x14ac:dyDescent="0.7">
      <c r="A48" s="3">
        <v>45</v>
      </c>
      <c r="B48" s="3" t="s">
        <v>62</v>
      </c>
      <c r="C48" s="3" t="s">
        <v>15</v>
      </c>
      <c r="D48" s="4">
        <v>122</v>
      </c>
      <c r="E48" s="4">
        <v>4.7</v>
      </c>
      <c r="F48" s="4">
        <f t="shared" si="2"/>
        <v>126.7</v>
      </c>
      <c r="G48" s="5">
        <f t="shared" si="3"/>
        <v>0.19652460125049823</v>
      </c>
      <c r="H48" s="6">
        <f>SUM($F$4:F48)/$F$81*100</f>
        <v>99.102222263584949</v>
      </c>
    </row>
    <row r="49" spans="1:8" ht="21" x14ac:dyDescent="0.7">
      <c r="A49" s="3">
        <v>46</v>
      </c>
      <c r="B49" s="3" t="s">
        <v>63</v>
      </c>
      <c r="C49" s="3" t="s">
        <v>32</v>
      </c>
      <c r="D49" s="4">
        <v>124.1</v>
      </c>
      <c r="E49" s="4">
        <v>0.1</v>
      </c>
      <c r="F49" s="4">
        <f t="shared" si="2"/>
        <v>124.19999999999999</v>
      </c>
      <c r="G49" s="5">
        <f t="shared" si="3"/>
        <v>0.19264684668754442</v>
      </c>
      <c r="H49" s="6">
        <f>SUM($F$4:F49)/$F$81*100</f>
        <v>99.294869110272487</v>
      </c>
    </row>
    <row r="50" spans="1:8" ht="21" x14ac:dyDescent="0.7">
      <c r="A50" s="3">
        <v>47</v>
      </c>
      <c r="B50" s="3" t="s">
        <v>64</v>
      </c>
      <c r="C50" s="3" t="s">
        <v>24</v>
      </c>
      <c r="D50" s="4">
        <v>75.2</v>
      </c>
      <c r="E50" s="4">
        <v>5</v>
      </c>
      <c r="F50" s="4">
        <f t="shared" si="2"/>
        <v>80.2</v>
      </c>
      <c r="G50" s="5">
        <f t="shared" si="3"/>
        <v>0.12439836637955769</v>
      </c>
      <c r="H50" s="6">
        <f>SUM($F$4:F50)/$F$81*100</f>
        <v>99.419267476652038</v>
      </c>
    </row>
    <row r="51" spans="1:8" ht="21" x14ac:dyDescent="0.7">
      <c r="A51" s="3">
        <v>48</v>
      </c>
      <c r="B51" s="3" t="s">
        <v>65</v>
      </c>
      <c r="C51" s="3" t="s">
        <v>22</v>
      </c>
      <c r="D51" s="4">
        <v>72.599999999999994</v>
      </c>
      <c r="E51" s="4">
        <v>2.4</v>
      </c>
      <c r="F51" s="4">
        <f t="shared" si="2"/>
        <v>75</v>
      </c>
      <c r="G51" s="5">
        <f t="shared" si="3"/>
        <v>0.11633263688861378</v>
      </c>
      <c r="H51" s="6">
        <f>SUM($F$4:F51)/$F$81*100</f>
        <v>99.535600113540653</v>
      </c>
    </row>
    <row r="52" spans="1:8" ht="21" x14ac:dyDescent="0.7">
      <c r="A52" s="3">
        <v>49</v>
      </c>
      <c r="B52" s="3" t="s">
        <v>66</v>
      </c>
      <c r="C52" s="3" t="s">
        <v>32</v>
      </c>
      <c r="D52" s="4">
        <v>72</v>
      </c>
      <c r="E52" s="4">
        <v>0.4</v>
      </c>
      <c r="F52" s="4">
        <f t="shared" si="2"/>
        <v>72.400000000000006</v>
      </c>
      <c r="G52" s="5">
        <f t="shared" si="3"/>
        <v>0.11229977214314184</v>
      </c>
      <c r="H52" s="6">
        <f>SUM($F$4:F52)/$F$81*100</f>
        <v>99.647899885683799</v>
      </c>
    </row>
    <row r="53" spans="1:8" ht="21" x14ac:dyDescent="0.7">
      <c r="A53" s="3">
        <v>50</v>
      </c>
      <c r="B53" s="3" t="s">
        <v>67</v>
      </c>
      <c r="C53" s="3" t="s">
        <v>15</v>
      </c>
      <c r="D53" s="4">
        <v>54.2</v>
      </c>
      <c r="E53" s="4">
        <v>2.2000000000000002</v>
      </c>
      <c r="F53" s="4">
        <f t="shared" si="2"/>
        <v>56.400000000000006</v>
      </c>
      <c r="G53" s="5">
        <f t="shared" si="3"/>
        <v>8.7482142940237581E-2</v>
      </c>
      <c r="H53" s="6">
        <f>SUM($F$4:F53)/$F$81*100</f>
        <v>99.735382028624031</v>
      </c>
    </row>
    <row r="54" spans="1:8" ht="21" x14ac:dyDescent="0.7">
      <c r="A54" s="3">
        <v>51</v>
      </c>
      <c r="B54" s="3" t="s">
        <v>22</v>
      </c>
      <c r="C54" s="3" t="s">
        <v>22</v>
      </c>
      <c r="D54" s="4">
        <v>39.5</v>
      </c>
      <c r="E54" s="4">
        <v>2.5</v>
      </c>
      <c r="F54" s="4">
        <f t="shared" si="2"/>
        <v>42</v>
      </c>
      <c r="G54" s="5">
        <f t="shared" si="3"/>
        <v>6.5146276657623722E-2</v>
      </c>
      <c r="H54" s="6">
        <f>SUM($F$4:F54)/$F$81*100</f>
        <v>99.800528305281659</v>
      </c>
    </row>
    <row r="55" spans="1:8" ht="21" x14ac:dyDescent="0.7">
      <c r="A55" s="3">
        <v>52</v>
      </c>
      <c r="B55" s="3" t="s">
        <v>68</v>
      </c>
      <c r="C55" s="3" t="s">
        <v>27</v>
      </c>
      <c r="D55" s="4">
        <v>35.1</v>
      </c>
      <c r="E55" s="4">
        <v>5.8</v>
      </c>
      <c r="F55" s="4">
        <f t="shared" si="2"/>
        <v>40.9</v>
      </c>
      <c r="G55" s="5">
        <f t="shared" si="3"/>
        <v>6.3440064649924049E-2</v>
      </c>
      <c r="H55" s="6">
        <f>SUM($F$4:F55)/$F$81*100</f>
        <v>99.863968369931584</v>
      </c>
    </row>
    <row r="56" spans="1:8" ht="21" x14ac:dyDescent="0.7">
      <c r="A56" s="3">
        <v>53</v>
      </c>
      <c r="B56" s="3" t="s">
        <v>69</v>
      </c>
      <c r="C56" s="3" t="s">
        <v>32</v>
      </c>
      <c r="D56" s="4">
        <v>26.8</v>
      </c>
      <c r="E56" s="4">
        <v>0.4</v>
      </c>
      <c r="F56" s="4">
        <f t="shared" si="2"/>
        <v>27.2</v>
      </c>
      <c r="G56" s="5">
        <f t="shared" si="3"/>
        <v>4.2189969644937264E-2</v>
      </c>
      <c r="H56" s="6">
        <f>SUM($F$4:F56)/$F$81*100</f>
        <v>99.906158339576521</v>
      </c>
    </row>
    <row r="57" spans="1:8" ht="21" x14ac:dyDescent="0.7">
      <c r="A57" s="3">
        <v>54</v>
      </c>
      <c r="B57" s="3" t="s">
        <v>70</v>
      </c>
      <c r="C57" s="3" t="s">
        <v>13</v>
      </c>
      <c r="D57" s="4">
        <v>23</v>
      </c>
      <c r="E57" s="4">
        <v>1.8</v>
      </c>
      <c r="F57" s="4">
        <f t="shared" si="2"/>
        <v>24.8</v>
      </c>
      <c r="G57" s="5">
        <f t="shared" si="3"/>
        <v>3.8467325264501626E-2</v>
      </c>
      <c r="H57" s="6">
        <f>SUM($F$4:F57)/$F$81*100</f>
        <v>99.944625664841027</v>
      </c>
    </row>
    <row r="58" spans="1:8" ht="21" x14ac:dyDescent="0.7">
      <c r="A58" s="3">
        <v>55</v>
      </c>
      <c r="B58" s="3" t="s">
        <v>71</v>
      </c>
      <c r="C58" s="3" t="s">
        <v>15</v>
      </c>
      <c r="D58" s="4">
        <v>10</v>
      </c>
      <c r="E58" s="4">
        <v>2.5</v>
      </c>
      <c r="F58" s="4">
        <f t="shared" si="2"/>
        <v>12.5</v>
      </c>
      <c r="G58" s="5">
        <f t="shared" si="3"/>
        <v>1.9388772814768963E-2</v>
      </c>
      <c r="H58" s="6">
        <f>SUM($F$4:F58)/$F$81*100</f>
        <v>99.964014437655791</v>
      </c>
    </row>
    <row r="59" spans="1:8" ht="21" x14ac:dyDescent="0.7">
      <c r="A59" s="3">
        <v>56</v>
      </c>
      <c r="B59" s="3" t="s">
        <v>72</v>
      </c>
      <c r="C59" s="3" t="s">
        <v>24</v>
      </c>
      <c r="D59" s="4">
        <v>2.9</v>
      </c>
      <c r="E59" s="4">
        <v>1</v>
      </c>
      <c r="F59" s="4">
        <f t="shared" si="2"/>
        <v>3.9</v>
      </c>
      <c r="G59" s="5">
        <f t="shared" si="3"/>
        <v>6.049297118207916E-3</v>
      </c>
      <c r="H59" s="6">
        <f>SUM($F$4:F59)/$F$81*100</f>
        <v>99.970063734774001</v>
      </c>
    </row>
    <row r="60" spans="1:8" ht="21" x14ac:dyDescent="0.7">
      <c r="A60" s="3">
        <v>57</v>
      </c>
      <c r="B60" s="3" t="s">
        <v>73</v>
      </c>
      <c r="C60" s="3" t="s">
        <v>22</v>
      </c>
      <c r="D60" s="4">
        <v>2.7</v>
      </c>
      <c r="E60" s="4">
        <v>0.9</v>
      </c>
      <c r="F60" s="4">
        <f t="shared" si="2"/>
        <v>3.6</v>
      </c>
      <c r="G60" s="5">
        <f t="shared" si="3"/>
        <v>5.5839665706534612E-3</v>
      </c>
      <c r="H60" s="6">
        <f>SUM($F$4:F60)/$F$81*100</f>
        <v>99.975647701344656</v>
      </c>
    </row>
    <row r="61" spans="1:8" ht="21" x14ac:dyDescent="0.7">
      <c r="A61" s="3">
        <v>58</v>
      </c>
      <c r="B61" s="3" t="s">
        <v>47</v>
      </c>
      <c r="C61" s="3" t="s">
        <v>18</v>
      </c>
      <c r="D61" s="4">
        <v>0</v>
      </c>
      <c r="E61" s="4">
        <v>3.1</v>
      </c>
      <c r="F61" s="4">
        <f t="shared" si="2"/>
        <v>3.1</v>
      </c>
      <c r="G61" s="5">
        <f t="shared" si="3"/>
        <v>4.8084156580627032E-3</v>
      </c>
      <c r="H61" s="6">
        <f>SUM($F$4:F61)/$F$81*100</f>
        <v>99.980456117002717</v>
      </c>
    </row>
    <row r="62" spans="1:8" ht="21" x14ac:dyDescent="0.7">
      <c r="A62" s="3">
        <v>59</v>
      </c>
      <c r="B62" s="3" t="s">
        <v>74</v>
      </c>
      <c r="C62" s="3" t="s">
        <v>24</v>
      </c>
      <c r="D62" s="4">
        <v>0</v>
      </c>
      <c r="E62" s="4">
        <v>2.6</v>
      </c>
      <c r="F62" s="4">
        <f t="shared" si="2"/>
        <v>2.6</v>
      </c>
      <c r="G62" s="5">
        <f t="shared" si="3"/>
        <v>4.0328647454719443E-3</v>
      </c>
      <c r="H62" s="6">
        <f>SUM($F$4:F62)/$F$81*100</f>
        <v>99.984488981748186</v>
      </c>
    </row>
    <row r="63" spans="1:8" ht="21" x14ac:dyDescent="0.7">
      <c r="A63" s="3">
        <v>60</v>
      </c>
      <c r="B63" s="3" t="s">
        <v>75</v>
      </c>
      <c r="C63" s="3" t="s">
        <v>18</v>
      </c>
      <c r="D63" s="4">
        <v>0</v>
      </c>
      <c r="E63" s="4">
        <v>1.4</v>
      </c>
      <c r="F63" s="4">
        <f t="shared" si="2"/>
        <v>1.4</v>
      </c>
      <c r="G63" s="5">
        <f t="shared" si="3"/>
        <v>2.1715425552541238E-3</v>
      </c>
      <c r="H63" s="6">
        <f>SUM($F$4:F63)/$F$81*100</f>
        <v>99.986660524303446</v>
      </c>
    </row>
    <row r="64" spans="1:8" ht="21" x14ac:dyDescent="0.7">
      <c r="A64" s="3">
        <v>61</v>
      </c>
      <c r="B64" s="3" t="s">
        <v>76</v>
      </c>
      <c r="C64" s="3" t="s">
        <v>27</v>
      </c>
      <c r="D64" s="4">
        <v>0.9</v>
      </c>
      <c r="E64" s="4">
        <v>0.4</v>
      </c>
      <c r="F64" s="4">
        <f t="shared" si="2"/>
        <v>1.3</v>
      </c>
      <c r="G64" s="5">
        <f t="shared" si="3"/>
        <v>2.0164323727359722E-3</v>
      </c>
      <c r="H64" s="6">
        <f>SUM($F$4:F64)/$F$81*100</f>
        <v>99.988676956676187</v>
      </c>
    </row>
    <row r="65" spans="1:8" ht="21" x14ac:dyDescent="0.7">
      <c r="A65" s="3">
        <v>62</v>
      </c>
      <c r="B65" s="3" t="s">
        <v>77</v>
      </c>
      <c r="C65" s="3" t="s">
        <v>22</v>
      </c>
      <c r="D65" s="4">
        <v>0.7</v>
      </c>
      <c r="E65" s="4">
        <v>0.4</v>
      </c>
      <c r="F65" s="4">
        <f t="shared" si="2"/>
        <v>1.1000000000000001</v>
      </c>
      <c r="G65" s="5">
        <f t="shared" si="3"/>
        <v>1.7062120076996689E-3</v>
      </c>
      <c r="H65" s="6">
        <f>SUM($F$4:F65)/$F$81*100</f>
        <v>99.990383168683877</v>
      </c>
    </row>
    <row r="66" spans="1:8" ht="21" x14ac:dyDescent="0.7">
      <c r="A66" s="3">
        <v>63</v>
      </c>
      <c r="B66" s="3" t="s">
        <v>78</v>
      </c>
      <c r="C66" s="3" t="s">
        <v>24</v>
      </c>
      <c r="D66" s="4">
        <v>0</v>
      </c>
      <c r="E66" s="4">
        <v>1</v>
      </c>
      <c r="F66" s="4">
        <f t="shared" si="2"/>
        <v>1</v>
      </c>
      <c r="G66" s="5">
        <f t="shared" si="3"/>
        <v>1.5511018251815171E-3</v>
      </c>
      <c r="H66" s="6">
        <f>SUM($F$4:F66)/$F$81*100</f>
        <v>99.991934270509063</v>
      </c>
    </row>
    <row r="67" spans="1:8" ht="21" x14ac:dyDescent="0.7">
      <c r="A67" s="3">
        <v>64</v>
      </c>
      <c r="B67" s="3" t="s">
        <v>8</v>
      </c>
      <c r="C67" s="3" t="s">
        <v>13</v>
      </c>
      <c r="D67" s="4">
        <v>0</v>
      </c>
      <c r="E67" s="4">
        <v>0.8</v>
      </c>
      <c r="F67" s="4">
        <f t="shared" si="2"/>
        <v>0.8</v>
      </c>
      <c r="G67" s="5">
        <f t="shared" si="3"/>
        <v>1.2408814601452139E-3</v>
      </c>
      <c r="H67" s="6">
        <f>SUM($F$4:F67)/$F$81*100</f>
        <v>99.993175151969211</v>
      </c>
    </row>
    <row r="68" spans="1:8" ht="21" x14ac:dyDescent="0.7">
      <c r="A68" s="3">
        <v>65</v>
      </c>
      <c r="B68" s="3" t="s">
        <v>79</v>
      </c>
      <c r="C68" s="3" t="s">
        <v>13</v>
      </c>
      <c r="D68" s="4">
        <v>0</v>
      </c>
      <c r="E68" s="4">
        <v>0.7</v>
      </c>
      <c r="F68" s="4">
        <f t="shared" ref="F68:F80" si="4">D68+E68</f>
        <v>0.7</v>
      </c>
      <c r="G68" s="5">
        <f t="shared" ref="G68:G80" si="5">F68/$F$81*100</f>
        <v>1.0857712776270619E-3</v>
      </c>
      <c r="H68" s="6">
        <f>SUM($F$4:F68)/$F$81*100</f>
        <v>99.994260923246841</v>
      </c>
    </row>
    <row r="69" spans="1:8" ht="21" x14ac:dyDescent="0.7">
      <c r="A69" s="3">
        <v>66</v>
      </c>
      <c r="B69" s="3" t="s">
        <v>80</v>
      </c>
      <c r="C69" s="3" t="s">
        <v>24</v>
      </c>
      <c r="D69" s="4">
        <v>0.6</v>
      </c>
      <c r="E69" s="4">
        <v>0.1</v>
      </c>
      <c r="F69" s="4">
        <f t="shared" si="4"/>
        <v>0.7</v>
      </c>
      <c r="G69" s="5">
        <f t="shared" si="5"/>
        <v>1.0857712776270619E-3</v>
      </c>
      <c r="H69" s="6">
        <f>SUM($F$4:F69)/$F$81*100</f>
        <v>99.995346694524457</v>
      </c>
    </row>
    <row r="70" spans="1:8" ht="21" x14ac:dyDescent="0.7">
      <c r="A70" s="3">
        <v>67</v>
      </c>
      <c r="B70" s="3" t="s">
        <v>81</v>
      </c>
      <c r="C70" s="3" t="s">
        <v>18</v>
      </c>
      <c r="D70" s="4">
        <v>0</v>
      </c>
      <c r="E70" s="4">
        <v>0.6</v>
      </c>
      <c r="F70" s="4">
        <f t="shared" si="4"/>
        <v>0.6</v>
      </c>
      <c r="G70" s="5">
        <f t="shared" si="5"/>
        <v>9.3066109510891028E-4</v>
      </c>
      <c r="H70" s="6">
        <f>SUM($F$4:F70)/$F$81*100</f>
        <v>99.996277355619569</v>
      </c>
    </row>
    <row r="71" spans="1:8" ht="21" x14ac:dyDescent="0.7">
      <c r="A71" s="3">
        <v>68</v>
      </c>
      <c r="B71" s="3" t="s">
        <v>82</v>
      </c>
      <c r="C71" s="3" t="s">
        <v>18</v>
      </c>
      <c r="D71" s="4">
        <v>0</v>
      </c>
      <c r="E71" s="4">
        <v>0.5</v>
      </c>
      <c r="F71" s="4">
        <f t="shared" si="4"/>
        <v>0.5</v>
      </c>
      <c r="G71" s="5">
        <f t="shared" si="5"/>
        <v>7.7555091259075856E-4</v>
      </c>
      <c r="H71" s="6">
        <f>SUM($F$4:F71)/$F$81*100</f>
        <v>99.997052906532161</v>
      </c>
    </row>
    <row r="72" spans="1:8" ht="21" x14ac:dyDescent="0.7">
      <c r="A72" s="3">
        <v>69</v>
      </c>
      <c r="B72" s="3" t="s">
        <v>32</v>
      </c>
      <c r="C72" s="3" t="s">
        <v>32</v>
      </c>
      <c r="D72" s="4">
        <v>0</v>
      </c>
      <c r="E72" s="4">
        <v>0.5</v>
      </c>
      <c r="F72" s="4">
        <f t="shared" si="4"/>
        <v>0.5</v>
      </c>
      <c r="G72" s="5">
        <f t="shared" si="5"/>
        <v>7.7555091259075856E-4</v>
      </c>
      <c r="H72" s="6">
        <f>SUM($F$4:F72)/$F$81*100</f>
        <v>99.997828457444754</v>
      </c>
    </row>
    <row r="73" spans="1:8" ht="21" x14ac:dyDescent="0.7">
      <c r="A73" s="3">
        <v>70</v>
      </c>
      <c r="B73" s="3" t="s">
        <v>18</v>
      </c>
      <c r="C73" s="3" t="s">
        <v>18</v>
      </c>
      <c r="D73" s="4">
        <v>0</v>
      </c>
      <c r="E73" s="4">
        <v>0.3</v>
      </c>
      <c r="F73" s="4">
        <f t="shared" si="4"/>
        <v>0.3</v>
      </c>
      <c r="G73" s="5">
        <f t="shared" si="5"/>
        <v>4.6533054755445514E-4</v>
      </c>
      <c r="H73" s="6">
        <f>SUM($F$4:F73)/$F$81*100</f>
        <v>99.998293787992296</v>
      </c>
    </row>
    <row r="74" spans="1:8" ht="21" x14ac:dyDescent="0.7">
      <c r="A74" s="3">
        <v>71</v>
      </c>
      <c r="B74" s="3" t="s">
        <v>83</v>
      </c>
      <c r="C74" s="3" t="s">
        <v>18</v>
      </c>
      <c r="D74" s="4">
        <v>0</v>
      </c>
      <c r="E74" s="4">
        <v>0.3</v>
      </c>
      <c r="F74" s="4">
        <f t="shared" si="4"/>
        <v>0.3</v>
      </c>
      <c r="G74" s="5">
        <f t="shared" si="5"/>
        <v>4.6533054755445514E-4</v>
      </c>
      <c r="H74" s="6">
        <f>SUM($F$4:F74)/$F$81*100</f>
        <v>99.998759118539866</v>
      </c>
    </row>
    <row r="75" spans="1:8" ht="21" x14ac:dyDescent="0.7">
      <c r="A75" s="3">
        <v>72</v>
      </c>
      <c r="B75" s="3" t="s">
        <v>84</v>
      </c>
      <c r="C75" s="3" t="s">
        <v>24</v>
      </c>
      <c r="D75" s="4">
        <v>0</v>
      </c>
      <c r="E75" s="4">
        <v>0.3</v>
      </c>
      <c r="F75" s="4">
        <f t="shared" si="4"/>
        <v>0.3</v>
      </c>
      <c r="G75" s="5">
        <f t="shared" si="5"/>
        <v>4.6533054755445514E-4</v>
      </c>
      <c r="H75" s="6">
        <f>SUM($F$4:F75)/$F$81*100</f>
        <v>99.999224449087421</v>
      </c>
    </row>
    <row r="76" spans="1:8" ht="21" x14ac:dyDescent="0.7">
      <c r="A76" s="3">
        <v>73</v>
      </c>
      <c r="B76" s="3" t="s">
        <v>85</v>
      </c>
      <c r="C76" s="3" t="s">
        <v>24</v>
      </c>
      <c r="D76" s="4">
        <v>0</v>
      </c>
      <c r="E76" s="4">
        <v>0.2</v>
      </c>
      <c r="F76" s="4">
        <f t="shared" si="4"/>
        <v>0.2</v>
      </c>
      <c r="G76" s="5">
        <f t="shared" si="5"/>
        <v>3.1022036503630348E-4</v>
      </c>
      <c r="H76" s="6">
        <f>SUM($F$4:F76)/$F$81*100</f>
        <v>99.999534669452444</v>
      </c>
    </row>
    <row r="77" spans="1:8" ht="21" x14ac:dyDescent="0.7">
      <c r="A77" s="3">
        <v>74</v>
      </c>
      <c r="B77" s="3" t="s">
        <v>86</v>
      </c>
      <c r="C77" s="3" t="s">
        <v>24</v>
      </c>
      <c r="D77" s="4">
        <v>0</v>
      </c>
      <c r="E77" s="4">
        <v>0.2</v>
      </c>
      <c r="F77" s="4">
        <f t="shared" si="4"/>
        <v>0.2</v>
      </c>
      <c r="G77" s="5">
        <f t="shared" si="5"/>
        <v>3.1022036503630348E-4</v>
      </c>
      <c r="H77" s="6">
        <f>SUM($F$4:F77)/$F$81*100</f>
        <v>99.999844889817481</v>
      </c>
    </row>
    <row r="78" spans="1:8" ht="21" x14ac:dyDescent="0.7">
      <c r="A78" s="3">
        <v>75</v>
      </c>
      <c r="B78" s="3" t="s">
        <v>87</v>
      </c>
      <c r="C78" s="3" t="s">
        <v>24</v>
      </c>
      <c r="D78" s="4">
        <v>0</v>
      </c>
      <c r="E78" s="4">
        <v>0.1</v>
      </c>
      <c r="F78" s="4">
        <f t="shared" si="4"/>
        <v>0.1</v>
      </c>
      <c r="G78" s="5">
        <f t="shared" si="5"/>
        <v>1.5511018251815174E-4</v>
      </c>
      <c r="H78" s="6">
        <f>SUM($F$4:F78)/$F$81*100</f>
        <v>100</v>
      </c>
    </row>
    <row r="79" spans="1:8" ht="21" x14ac:dyDescent="0.7">
      <c r="A79" s="3">
        <v>76</v>
      </c>
      <c r="B79" s="3" t="s">
        <v>88</v>
      </c>
      <c r="C79" s="3" t="s">
        <v>24</v>
      </c>
      <c r="D79" s="4">
        <v>0</v>
      </c>
      <c r="E79" s="4">
        <v>0</v>
      </c>
      <c r="F79" s="4">
        <f t="shared" si="4"/>
        <v>0</v>
      </c>
      <c r="G79" s="5">
        <f t="shared" si="5"/>
        <v>0</v>
      </c>
      <c r="H79" s="6">
        <f>SUM($F$4:F79)/$F$81*100</f>
        <v>100</v>
      </c>
    </row>
    <row r="80" spans="1:8" ht="21" x14ac:dyDescent="0.7">
      <c r="A80" s="3">
        <v>77</v>
      </c>
      <c r="B80" s="3" t="s">
        <v>74</v>
      </c>
      <c r="C80" s="3" t="s">
        <v>32</v>
      </c>
      <c r="D80" s="4">
        <v>0</v>
      </c>
      <c r="E80" s="4">
        <v>0</v>
      </c>
      <c r="F80" s="4">
        <f t="shared" si="4"/>
        <v>0</v>
      </c>
      <c r="G80" s="5">
        <f t="shared" si="5"/>
        <v>0</v>
      </c>
      <c r="H80" s="6">
        <f>SUM($F$4:F80)/$F$81*100</f>
        <v>100</v>
      </c>
    </row>
    <row r="81" spans="1:6" ht="21" x14ac:dyDescent="0.7">
      <c r="B81" s="1" t="s">
        <v>9</v>
      </c>
      <c r="D81" s="7">
        <f>SUM(D4:D80)</f>
        <v>64149.399999999994</v>
      </c>
      <c r="E81" s="7">
        <f>SUM(E4:E80)</f>
        <v>320.89999999999998</v>
      </c>
      <c r="F81" s="7">
        <f>SUM(F4:F80)</f>
        <v>64470.300000000025</v>
      </c>
    </row>
    <row r="83" spans="1:6" ht="18.5" x14ac:dyDescent="0.65">
      <c r="A83" s="8" t="s">
        <v>10</v>
      </c>
    </row>
  </sheetData>
  <autoFilter ref="A3:H80" xr:uid="{00000000-0009-0000-0000-000001000000}"/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แพร่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Chaiyaporn Kamcharoenkun</cp:lastModifiedBy>
  <cp:revision>0</cp:revision>
  <dcterms:created xsi:type="dcterms:W3CDTF">2026-09-27T12:12:07Z</dcterms:created>
  <dcterms:modified xsi:type="dcterms:W3CDTF">2026-09-29T15:01:35Z</dcterms:modified>
  <dc:language>en-US</dc:language>
</cp:coreProperties>
</file>