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687BE0B-EAEA-4C35-A87B-7FB587173DBB}" xr6:coauthVersionLast="47" xr6:coauthVersionMax="47" xr10:uidLastSave="{00000000-0000-0000-0000-000000000000}"/>
  <bookViews>
    <workbookView xWindow="-110" yWindow="-110" windowWidth="38620" windowHeight="21100" tabRatio="500" xr2:uid="{00000000-000D-0000-FFFF-FFFF00000000}"/>
  </bookViews>
  <sheets>
    <sheet name="พะเยา" sheetId="3" r:id="rId1"/>
  </sheets>
  <definedNames>
    <definedName name="_xlnm._FilterDatabase" localSheetId="0" hidden="1">พะเยา!$A$3:$H$70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71" i="3" l="1"/>
  <c r="D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G59" i="3" l="1"/>
  <c r="G5" i="3"/>
  <c r="G37" i="3"/>
  <c r="G69" i="3"/>
  <c r="G25" i="3"/>
  <c r="G57" i="3"/>
  <c r="F71" i="3"/>
  <c r="G14" i="3" s="1"/>
  <c r="G27" i="3" l="1"/>
  <c r="G62" i="3"/>
  <c r="G30" i="3"/>
  <c r="G49" i="3"/>
  <c r="G17" i="3"/>
  <c r="G61" i="3"/>
  <c r="G29" i="3"/>
  <c r="G51" i="3"/>
  <c r="G19" i="3"/>
  <c r="G54" i="3"/>
  <c r="G22" i="3"/>
  <c r="G9" i="3"/>
  <c r="G53" i="3"/>
  <c r="G21" i="3"/>
  <c r="G43" i="3"/>
  <c r="G11" i="3"/>
  <c r="G46" i="3"/>
  <c r="H70" i="3"/>
  <c r="H66" i="3"/>
  <c r="H62" i="3"/>
  <c r="H58" i="3"/>
  <c r="H54" i="3"/>
  <c r="H50" i="3"/>
  <c r="H46" i="3"/>
  <c r="H42" i="3"/>
  <c r="H38" i="3"/>
  <c r="H34" i="3"/>
  <c r="H30" i="3"/>
  <c r="H26" i="3"/>
  <c r="H22" i="3"/>
  <c r="H18" i="3"/>
  <c r="H14" i="3"/>
  <c r="H10" i="3"/>
  <c r="H6" i="3"/>
  <c r="H68" i="3"/>
  <c r="H65" i="3"/>
  <c r="H60" i="3"/>
  <c r="H57" i="3"/>
  <c r="H52" i="3"/>
  <c r="H49" i="3"/>
  <c r="H44" i="3"/>
  <c r="H41" i="3"/>
  <c r="H36" i="3"/>
  <c r="H33" i="3"/>
  <c r="H28" i="3"/>
  <c r="H25" i="3"/>
  <c r="H20" i="3"/>
  <c r="H17" i="3"/>
  <c r="H12" i="3"/>
  <c r="H9" i="3"/>
  <c r="H4" i="3"/>
  <c r="G68" i="3"/>
  <c r="H63" i="3"/>
  <c r="G60" i="3"/>
  <c r="H55" i="3"/>
  <c r="G52" i="3"/>
  <c r="H47" i="3"/>
  <c r="G44" i="3"/>
  <c r="H39" i="3"/>
  <c r="G36" i="3"/>
  <c r="H31" i="3"/>
  <c r="G28" i="3"/>
  <c r="H23" i="3"/>
  <c r="G20" i="3"/>
  <c r="H15" i="3"/>
  <c r="G12" i="3"/>
  <c r="H7" i="3"/>
  <c r="G4" i="3"/>
  <c r="H69" i="3"/>
  <c r="G66" i="3"/>
  <c r="H64" i="3"/>
  <c r="G63" i="3"/>
  <c r="H61" i="3"/>
  <c r="G58" i="3"/>
  <c r="H56" i="3"/>
  <c r="G55" i="3"/>
  <c r="H53" i="3"/>
  <c r="G50" i="3"/>
  <c r="H48" i="3"/>
  <c r="G47" i="3"/>
  <c r="H45" i="3"/>
  <c r="G42" i="3"/>
  <c r="H40" i="3"/>
  <c r="G39" i="3"/>
  <c r="H37" i="3"/>
  <c r="G34" i="3"/>
  <c r="H32" i="3"/>
  <c r="G31" i="3"/>
  <c r="H29" i="3"/>
  <c r="G26" i="3"/>
  <c r="H24" i="3"/>
  <c r="G23" i="3"/>
  <c r="H21" i="3"/>
  <c r="G18" i="3"/>
  <c r="H16" i="3"/>
  <c r="G15" i="3"/>
  <c r="H13" i="3"/>
  <c r="G10" i="3"/>
  <c r="H8" i="3"/>
  <c r="G7" i="3"/>
  <c r="H5" i="3"/>
  <c r="H67" i="3"/>
  <c r="G64" i="3"/>
  <c r="H59" i="3"/>
  <c r="G56" i="3"/>
  <c r="H51" i="3"/>
  <c r="G48" i="3"/>
  <c r="H43" i="3"/>
  <c r="G40" i="3"/>
  <c r="H35" i="3"/>
  <c r="G32" i="3"/>
  <c r="H27" i="3"/>
  <c r="G24" i="3"/>
  <c r="H19" i="3"/>
  <c r="G16" i="3"/>
  <c r="H11" i="3"/>
  <c r="G8" i="3"/>
  <c r="G41" i="3"/>
  <c r="G65" i="3"/>
  <c r="G33" i="3"/>
  <c r="G45" i="3"/>
  <c r="G13" i="3"/>
  <c r="G67" i="3"/>
  <c r="G35" i="3"/>
  <c r="G70" i="3"/>
  <c r="G38" i="3"/>
  <c r="G6" i="3"/>
</calcChain>
</file>

<file path=xl/sharedStrings.xml><?xml version="1.0" encoding="utf-8"?>
<sst xmlns="http://schemas.openxmlformats.org/spreadsheetml/2006/main" count="145" uniqueCount="81">
  <si>
    <t>ลำดับ</t>
  </si>
  <si>
    <t>ตำบล</t>
  </si>
  <si>
    <t>อำเภอ</t>
  </si>
  <si>
    <t>ป่า (ตัน)</t>
  </si>
  <si>
    <t>เกษตร (ตัน)</t>
  </si>
  <si>
    <t>รวม (ตัน)</t>
  </si>
  <si>
    <t>ร้อยละ</t>
  </si>
  <si>
    <t>ร้อยละสะสม</t>
  </si>
  <si>
    <t>แม่สุก</t>
  </si>
  <si>
    <t>หนองหล่ม</t>
  </si>
  <si>
    <t>รวม</t>
  </si>
  <si>
    <t>ที่มา: คำนวณจากตารางที่ 4.15–4.18 (การเผาในพื้นที่ป่า) และ 4.20–4.23 (การเผาในพื้นที่เกษตร) บทที่ 4</t>
  </si>
  <si>
    <t>บ้านปิน</t>
  </si>
  <si>
    <t>บ้านเหล่า</t>
  </si>
  <si>
    <t>ป่าสัก</t>
  </si>
  <si>
    <t>การระบาย PM2.5 จากการเผาในที่โล่งรายตำบล จังหวัดพะเยา (ตัน/ปี) เรียงจากมากไปน้อย</t>
  </si>
  <si>
    <t>สระ</t>
  </si>
  <si>
    <t>เชียงม่วน</t>
  </si>
  <si>
    <t>ปง</t>
  </si>
  <si>
    <t>บ้านมาง</t>
  </si>
  <si>
    <t>งิม</t>
  </si>
  <si>
    <t>ขุนควร</t>
  </si>
  <si>
    <t>แม่กา</t>
  </si>
  <si>
    <t>เมืองพะเยา</t>
  </si>
  <si>
    <t>จุน</t>
  </si>
  <si>
    <t>ควร</t>
  </si>
  <si>
    <t>ห้วยข้าวก่ำ</t>
  </si>
  <si>
    <t>บ้านถ้ำ</t>
  </si>
  <si>
    <t>ดอกคำใต้</t>
  </si>
  <si>
    <t>ห้วยแก้ว</t>
  </si>
  <si>
    <t>ภูกามยาว</t>
  </si>
  <si>
    <t>ออย</t>
  </si>
  <si>
    <t>ดงเจน</t>
  </si>
  <si>
    <t>ดงสุวรรณ</t>
  </si>
  <si>
    <t>นาปรัง</t>
  </si>
  <si>
    <t>ป่าซาง</t>
  </si>
  <si>
    <t>ห้วยลาน</t>
  </si>
  <si>
    <t>จำป่าหวาย</t>
  </si>
  <si>
    <t>พระธาตุขิงแกง</t>
  </si>
  <si>
    <t>ห้วยยางขาม</t>
  </si>
  <si>
    <t>ผาช้างน้อย</t>
  </si>
  <si>
    <t>เชียงแรง</t>
  </si>
  <si>
    <t>ภูซาง</t>
  </si>
  <si>
    <t>ฝายกวาง</t>
  </si>
  <si>
    <t>เชียงคำ</t>
  </si>
  <si>
    <t>ร่มเย็น</t>
  </si>
  <si>
    <t>ลอ</t>
  </si>
  <si>
    <t>เชียงบาน</t>
  </si>
  <si>
    <t>ทุ่งรวงทอง</t>
  </si>
  <si>
    <t>สันโค้ง</t>
  </si>
  <si>
    <t>น้ำแวน</t>
  </si>
  <si>
    <t>แม่ปืม</t>
  </si>
  <si>
    <t>อ่างทอง</t>
  </si>
  <si>
    <t>แม่ใจ</t>
  </si>
  <si>
    <t>ทุ่งกล้วย</t>
  </si>
  <si>
    <t>บ้านใหม่</t>
  </si>
  <si>
    <t>หงส์หิน</t>
  </si>
  <si>
    <t>แม่นาเรือ</t>
  </si>
  <si>
    <t>คือเวียง</t>
  </si>
  <si>
    <t>แม่ลาว</t>
  </si>
  <si>
    <t>บ้านต๊ำ</t>
  </si>
  <si>
    <t>สบบง</t>
  </si>
  <si>
    <t>สันป่าม่วง</t>
  </si>
  <si>
    <t>บุญเกิด</t>
  </si>
  <si>
    <t>ดอนศรีชุม</t>
  </si>
  <si>
    <t>แม่อิง</t>
  </si>
  <si>
    <t>บ้านตุ่น</t>
  </si>
  <si>
    <t>เจดีย์คำ</t>
  </si>
  <si>
    <t>ป่าแฝก</t>
  </si>
  <si>
    <t>สว่างอารมณ์</t>
  </si>
  <si>
    <t>ทุ่งผาสุข</t>
  </si>
  <si>
    <t>บ้านต๋อม</t>
  </si>
  <si>
    <t>เวียง</t>
  </si>
  <si>
    <t>ท่าวังทอง</t>
  </si>
  <si>
    <t>หย่วน</t>
  </si>
  <si>
    <t>แม่ใส</t>
  </si>
  <si>
    <t>ท่าจำปี</t>
  </si>
  <si>
    <t>ศรีถ้อย</t>
  </si>
  <si>
    <t>เจริญราษฎร์</t>
  </si>
  <si>
    <t>บ้านสาง</t>
  </si>
  <si>
    <t>แม่ต๋ำ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</si>
</sst>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5" x14ac:knownFonts="1">
    <font>
      <sz val="11"/>
      <color theme="1"/>
      <name val="Calibri"/>
      <family val="2"/>
      <charset val="1"/>
    </font>
    <font>
      <b/>
      <sz val="14"/>
      <name val="TH SarabunPSK"/>
      <charset val="1"/>
    </font>
    <font>
      <b/>
      <sz val="14"/>
      <color rgb="FFFFFFFF"/>
      <name val="TH SarabunPSK"/>
      <charset val="1"/>
    </font>
    <font>
      <sz val="14"/>
      <name val="TH SarabunPSK"/>
      <charset val="1"/>
    </font>
    <font>
      <i/>
      <sz val="12"/>
      <name val="TH SarabunPSK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187" fontId="3" fillId="0" borderId="1" xfId="0" applyNumberFormat="1" applyFont="1" applyBorder="1"/>
    <xf numFmtId="2" fontId="3" fillId="0" borderId="1" xfId="0" applyNumberFormat="1" applyFont="1" applyBorder="1"/>
    <xf numFmtId="188" fontId="3" fillId="0" borderId="1" xfId="0" applyNumberFormat="1" applyFont="1" applyBorder="1"/>
    <xf numFmtId="187" fontId="1" fillId="0" borderId="1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3"/>
  <sheetViews>
    <sheetView tabSelected="1" zoomScaleNormal="100" workbookViewId="0">
      <pane ySplit="3" topLeftCell="A4" activePane="bottomLeft" state="frozen"/>
      <selection pane="bottomLeft"/>
    </sheetView>
  </sheetViews>
  <sheetFormatPr defaultColWidth="8.7265625" defaultRowHeight="14.5" x14ac:dyDescent="0.35"/>
  <cols>
    <col min="1" max="1" width="8" customWidth="1"/>
    <col min="2" max="2" width="16" customWidth="1"/>
    <col min="3" max="3" width="14" customWidth="1"/>
    <col min="4" max="6" width="12" customWidth="1"/>
    <col min="7" max="7" width="10" customWidth="1"/>
    <col min="8" max="8" width="12" customWidth="1"/>
  </cols>
  <sheetData>
    <row r="1" spans="1:8" ht="21" x14ac:dyDescent="0.7">
      <c r="A1" s="1" t="s">
        <v>15</v>
      </c>
    </row>
    <row r="3" spans="1:8" ht="21" x14ac:dyDescent="0.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21" x14ac:dyDescent="0.7">
      <c r="A4" s="3">
        <v>1</v>
      </c>
      <c r="B4" s="3" t="s">
        <v>16</v>
      </c>
      <c r="C4" s="3" t="s">
        <v>17</v>
      </c>
      <c r="D4" s="4">
        <v>10288.9</v>
      </c>
      <c r="E4" s="4">
        <v>9.1</v>
      </c>
      <c r="F4" s="4">
        <f t="shared" ref="F4:F35" si="0">D4+E4</f>
        <v>10298</v>
      </c>
      <c r="G4" s="5">
        <f t="shared" ref="G4:G35" si="1">F4/$F$71*100</f>
        <v>20.939150803365553</v>
      </c>
      <c r="H4" s="6">
        <f>SUM($F$4:F4)/$F$71*100</f>
        <v>20.939150803365553</v>
      </c>
    </row>
    <row r="5" spans="1:8" ht="21" x14ac:dyDescent="0.7">
      <c r="A5" s="3">
        <v>2</v>
      </c>
      <c r="B5" s="3" t="s">
        <v>18</v>
      </c>
      <c r="C5" s="3" t="s">
        <v>18</v>
      </c>
      <c r="D5" s="4">
        <v>6567.8</v>
      </c>
      <c r="E5" s="4">
        <v>4</v>
      </c>
      <c r="F5" s="4">
        <f t="shared" si="0"/>
        <v>6571.8</v>
      </c>
      <c r="G5" s="5">
        <f t="shared" si="1"/>
        <v>13.362586060357131</v>
      </c>
      <c r="H5" s="6">
        <f>SUM($F$4:F5)/$F$71*100</f>
        <v>34.301736863722681</v>
      </c>
    </row>
    <row r="6" spans="1:8" ht="21" x14ac:dyDescent="0.7">
      <c r="A6" s="3">
        <v>3</v>
      </c>
      <c r="B6" s="3" t="s">
        <v>19</v>
      </c>
      <c r="C6" s="3" t="s">
        <v>17</v>
      </c>
      <c r="D6" s="4">
        <v>5466.3</v>
      </c>
      <c r="E6" s="4">
        <v>3.6</v>
      </c>
      <c r="F6" s="4">
        <f t="shared" si="0"/>
        <v>5469.9000000000005</v>
      </c>
      <c r="G6" s="5">
        <f t="shared" si="1"/>
        <v>11.122068457887867</v>
      </c>
      <c r="H6" s="6">
        <f>SUM($F$4:F6)/$F$71*100</f>
        <v>45.423805321610551</v>
      </c>
    </row>
    <row r="7" spans="1:8" ht="21" x14ac:dyDescent="0.7">
      <c r="A7" s="3">
        <v>4</v>
      </c>
      <c r="B7" s="3" t="s">
        <v>17</v>
      </c>
      <c r="C7" s="3" t="s">
        <v>17</v>
      </c>
      <c r="D7" s="4">
        <v>3508.1</v>
      </c>
      <c r="E7" s="4">
        <v>1.7</v>
      </c>
      <c r="F7" s="4">
        <f t="shared" si="0"/>
        <v>3509.7999999999997</v>
      </c>
      <c r="G7" s="5">
        <f t="shared" si="1"/>
        <v>7.1365538444020586</v>
      </c>
      <c r="H7" s="6">
        <f>SUM($F$4:F7)/$F$71*100</f>
        <v>52.560359166012603</v>
      </c>
    </row>
    <row r="8" spans="1:8" ht="21" x14ac:dyDescent="0.7">
      <c r="A8" s="3">
        <v>5</v>
      </c>
      <c r="B8" s="3" t="s">
        <v>20</v>
      </c>
      <c r="C8" s="3" t="s">
        <v>18</v>
      </c>
      <c r="D8" s="4">
        <v>2799.6</v>
      </c>
      <c r="E8" s="4">
        <v>4.4000000000000004</v>
      </c>
      <c r="F8" s="4">
        <f t="shared" si="0"/>
        <v>2804</v>
      </c>
      <c r="G8" s="5">
        <f t="shared" si="1"/>
        <v>5.7014351187256755</v>
      </c>
      <c r="H8" s="6">
        <f>SUM($F$4:F8)/$F$71*100</f>
        <v>58.261794284738286</v>
      </c>
    </row>
    <row r="9" spans="1:8" ht="21" x14ac:dyDescent="0.7">
      <c r="A9" s="3">
        <v>6</v>
      </c>
      <c r="B9" s="3" t="s">
        <v>21</v>
      </c>
      <c r="C9" s="3" t="s">
        <v>18</v>
      </c>
      <c r="D9" s="4">
        <v>2591.8000000000002</v>
      </c>
      <c r="E9" s="4">
        <v>9.4</v>
      </c>
      <c r="F9" s="4">
        <f t="shared" si="0"/>
        <v>2601.2000000000003</v>
      </c>
      <c r="G9" s="5">
        <f t="shared" si="1"/>
        <v>5.2890774004383845</v>
      </c>
      <c r="H9" s="6">
        <f>SUM($F$4:F9)/$F$71*100</f>
        <v>63.550871685176666</v>
      </c>
    </row>
    <row r="10" spans="1:8" ht="21" x14ac:dyDescent="0.7">
      <c r="A10" s="3">
        <v>7</v>
      </c>
      <c r="B10" s="3" t="s">
        <v>22</v>
      </c>
      <c r="C10" s="3" t="s">
        <v>23</v>
      </c>
      <c r="D10" s="4">
        <v>2066.8000000000002</v>
      </c>
      <c r="E10" s="4">
        <v>6.4</v>
      </c>
      <c r="F10" s="4">
        <f t="shared" si="0"/>
        <v>2073.2000000000003</v>
      </c>
      <c r="G10" s="5">
        <f t="shared" si="1"/>
        <v>4.2154833409921801</v>
      </c>
      <c r="H10" s="6">
        <f>SUM($F$4:F10)/$F$71*100</f>
        <v>67.766355026168839</v>
      </c>
    </row>
    <row r="11" spans="1:8" ht="21" x14ac:dyDescent="0.7">
      <c r="A11" s="3">
        <v>8</v>
      </c>
      <c r="B11" s="3" t="s">
        <v>24</v>
      </c>
      <c r="C11" s="3" t="s">
        <v>24</v>
      </c>
      <c r="D11" s="4">
        <v>1648.5</v>
      </c>
      <c r="E11" s="4">
        <v>12.9</v>
      </c>
      <c r="F11" s="4">
        <f t="shared" si="0"/>
        <v>1661.4</v>
      </c>
      <c r="G11" s="5">
        <f t="shared" si="1"/>
        <v>3.3781613075074315</v>
      </c>
      <c r="H11" s="6">
        <f>SUM($F$4:F11)/$F$71*100</f>
        <v>71.144516333676293</v>
      </c>
    </row>
    <row r="12" spans="1:8" ht="21" x14ac:dyDescent="0.7">
      <c r="A12" s="3">
        <v>9</v>
      </c>
      <c r="B12" s="3" t="s">
        <v>25</v>
      </c>
      <c r="C12" s="3" t="s">
        <v>18</v>
      </c>
      <c r="D12" s="4">
        <v>1474.9</v>
      </c>
      <c r="E12" s="4">
        <v>3.7</v>
      </c>
      <c r="F12" s="4">
        <f t="shared" si="0"/>
        <v>1478.6000000000001</v>
      </c>
      <c r="G12" s="5">
        <f t="shared" si="1"/>
        <v>3.0064700308658288</v>
      </c>
      <c r="H12" s="6">
        <f>SUM($F$4:F12)/$F$71*100</f>
        <v>74.150986364542121</v>
      </c>
    </row>
    <row r="13" spans="1:8" ht="21" x14ac:dyDescent="0.7">
      <c r="A13" s="3">
        <v>10</v>
      </c>
      <c r="B13" s="3" t="s">
        <v>26</v>
      </c>
      <c r="C13" s="3" t="s">
        <v>24</v>
      </c>
      <c r="D13" s="4">
        <v>1346.6</v>
      </c>
      <c r="E13" s="4">
        <v>8.4</v>
      </c>
      <c r="F13" s="4">
        <f t="shared" si="0"/>
        <v>1355</v>
      </c>
      <c r="G13" s="5">
        <f t="shared" si="1"/>
        <v>2.7551514214954675</v>
      </c>
      <c r="H13" s="6">
        <f>SUM($F$4:F13)/$F$71*100</f>
        <v>76.906137786037576</v>
      </c>
    </row>
    <row r="14" spans="1:8" ht="21" x14ac:dyDescent="0.7">
      <c r="A14" s="3">
        <v>11</v>
      </c>
      <c r="B14" s="3" t="s">
        <v>27</v>
      </c>
      <c r="C14" s="3" t="s">
        <v>28</v>
      </c>
      <c r="D14" s="4">
        <v>1307.5</v>
      </c>
      <c r="E14" s="4">
        <v>9.3000000000000007</v>
      </c>
      <c r="F14" s="4">
        <f t="shared" si="0"/>
        <v>1316.8</v>
      </c>
      <c r="G14" s="5">
        <f t="shared" si="1"/>
        <v>2.6774785179522005</v>
      </c>
      <c r="H14" s="6">
        <f>SUM($F$4:F14)/$F$71*100</f>
        <v>79.583616303989785</v>
      </c>
    </row>
    <row r="15" spans="1:8" ht="21" x14ac:dyDescent="0.7">
      <c r="A15" s="3">
        <v>12</v>
      </c>
      <c r="B15" s="3" t="s">
        <v>29</v>
      </c>
      <c r="C15" s="3" t="s">
        <v>30</v>
      </c>
      <c r="D15" s="4">
        <v>1304.0999999999999</v>
      </c>
      <c r="E15" s="4">
        <v>4.4000000000000004</v>
      </c>
      <c r="F15" s="4">
        <f t="shared" si="0"/>
        <v>1308.5</v>
      </c>
      <c r="G15" s="5">
        <f t="shared" si="1"/>
        <v>2.6606019446692395</v>
      </c>
      <c r="H15" s="6">
        <f>SUM($F$4:F15)/$F$71*100</f>
        <v>82.244218248659024</v>
      </c>
    </row>
    <row r="16" spans="1:8" ht="21" x14ac:dyDescent="0.7">
      <c r="A16" s="3">
        <v>13</v>
      </c>
      <c r="B16" s="3" t="s">
        <v>31</v>
      </c>
      <c r="C16" s="3" t="s">
        <v>18</v>
      </c>
      <c r="D16" s="4">
        <v>1144.3</v>
      </c>
      <c r="E16" s="4">
        <v>4.4000000000000004</v>
      </c>
      <c r="F16" s="4">
        <f t="shared" si="0"/>
        <v>1148.7</v>
      </c>
      <c r="G16" s="5">
        <f t="shared" si="1"/>
        <v>2.3356770759201799</v>
      </c>
      <c r="H16" s="6">
        <f>SUM($F$4:F16)/$F$71*100</f>
        <v>84.579895324579198</v>
      </c>
    </row>
    <row r="17" spans="1:8" ht="21" x14ac:dyDescent="0.7">
      <c r="A17" s="3">
        <v>14</v>
      </c>
      <c r="B17" s="3" t="s">
        <v>9</v>
      </c>
      <c r="C17" s="3" t="s">
        <v>28</v>
      </c>
      <c r="D17" s="4">
        <v>1116.4000000000001</v>
      </c>
      <c r="E17" s="4">
        <v>4.9000000000000004</v>
      </c>
      <c r="F17" s="4">
        <f t="shared" si="0"/>
        <v>1121.3000000000002</v>
      </c>
      <c r="G17" s="5">
        <f t="shared" si="1"/>
        <v>2.2799640508655852</v>
      </c>
      <c r="H17" s="6">
        <f>SUM($F$4:F17)/$F$71*100</f>
        <v>86.859859375444799</v>
      </c>
    </row>
    <row r="18" spans="1:8" ht="21" x14ac:dyDescent="0.7">
      <c r="A18" s="3">
        <v>15</v>
      </c>
      <c r="B18" s="3" t="s">
        <v>32</v>
      </c>
      <c r="C18" s="3" t="s">
        <v>30</v>
      </c>
      <c r="D18" s="4">
        <v>761.5</v>
      </c>
      <c r="E18" s="4">
        <v>4.9000000000000004</v>
      </c>
      <c r="F18" s="4">
        <f t="shared" si="0"/>
        <v>766.4</v>
      </c>
      <c r="G18" s="5">
        <f t="shared" si="1"/>
        <v>1.5583380438628236</v>
      </c>
      <c r="H18" s="6">
        <f>SUM($F$4:F18)/$F$71*100</f>
        <v>88.418197419307603</v>
      </c>
    </row>
    <row r="19" spans="1:8" ht="21" x14ac:dyDescent="0.7">
      <c r="A19" s="3">
        <v>16</v>
      </c>
      <c r="B19" s="3" t="s">
        <v>33</v>
      </c>
      <c r="C19" s="3" t="s">
        <v>28</v>
      </c>
      <c r="D19" s="4">
        <v>597.9</v>
      </c>
      <c r="E19" s="4">
        <v>9.1999999999999993</v>
      </c>
      <c r="F19" s="4">
        <f t="shared" si="0"/>
        <v>607.1</v>
      </c>
      <c r="G19" s="5">
        <f t="shared" si="1"/>
        <v>1.2344298361549064</v>
      </c>
      <c r="H19" s="6">
        <f>SUM($F$4:F19)/$F$71*100</f>
        <v>89.652627255462519</v>
      </c>
    </row>
    <row r="20" spans="1:8" ht="21" x14ac:dyDescent="0.7">
      <c r="A20" s="3">
        <v>17</v>
      </c>
      <c r="B20" s="3" t="s">
        <v>34</v>
      </c>
      <c r="C20" s="3" t="s">
        <v>18</v>
      </c>
      <c r="D20" s="4">
        <v>506.9</v>
      </c>
      <c r="E20" s="4">
        <v>2.6</v>
      </c>
      <c r="F20" s="4">
        <f t="shared" si="0"/>
        <v>509.5</v>
      </c>
      <c r="G20" s="5">
        <f t="shared" si="1"/>
        <v>1.0359776009239414</v>
      </c>
      <c r="H20" s="6">
        <f>SUM($F$4:F20)/$F$71*100</f>
        <v>90.688604856386462</v>
      </c>
    </row>
    <row r="21" spans="1:8" ht="21" x14ac:dyDescent="0.7">
      <c r="A21" s="3">
        <v>18</v>
      </c>
      <c r="B21" s="3" t="s">
        <v>35</v>
      </c>
      <c r="C21" s="3" t="s">
        <v>28</v>
      </c>
      <c r="D21" s="4">
        <v>475.2</v>
      </c>
      <c r="E21" s="4">
        <v>3.2</v>
      </c>
      <c r="F21" s="4">
        <f t="shared" si="0"/>
        <v>478.4</v>
      </c>
      <c r="G21" s="5">
        <f t="shared" si="1"/>
        <v>0.97274128416489414</v>
      </c>
      <c r="H21" s="6">
        <f>SUM($F$4:F21)/$F$71*100</f>
        <v>91.661346140551359</v>
      </c>
    </row>
    <row r="22" spans="1:8" ht="21" x14ac:dyDescent="0.7">
      <c r="A22" s="3">
        <v>19</v>
      </c>
      <c r="B22" s="3" t="s">
        <v>36</v>
      </c>
      <c r="C22" s="3" t="s">
        <v>28</v>
      </c>
      <c r="D22" s="4">
        <v>472.9</v>
      </c>
      <c r="E22" s="4">
        <v>2.9</v>
      </c>
      <c r="F22" s="4">
        <f t="shared" si="0"/>
        <v>475.79999999999995</v>
      </c>
      <c r="G22" s="5">
        <f t="shared" si="1"/>
        <v>0.96745464675095438</v>
      </c>
      <c r="H22" s="6">
        <f>SUM($F$4:F22)/$F$71*100</f>
        <v>92.62880078730231</v>
      </c>
    </row>
    <row r="23" spans="1:8" ht="21" x14ac:dyDescent="0.7">
      <c r="A23" s="3">
        <v>20</v>
      </c>
      <c r="B23" s="3" t="s">
        <v>12</v>
      </c>
      <c r="C23" s="3" t="s">
        <v>28</v>
      </c>
      <c r="D23" s="4">
        <v>451.9</v>
      </c>
      <c r="E23" s="4">
        <v>9.1</v>
      </c>
      <c r="F23" s="4">
        <f t="shared" si="0"/>
        <v>461</v>
      </c>
      <c r="G23" s="5">
        <f t="shared" si="1"/>
        <v>0.93736147993314423</v>
      </c>
      <c r="H23" s="6">
        <f>SUM($F$4:F23)/$F$71*100</f>
        <v>93.56616226723547</v>
      </c>
    </row>
    <row r="24" spans="1:8" ht="21" x14ac:dyDescent="0.7">
      <c r="A24" s="3">
        <v>21</v>
      </c>
      <c r="B24" s="3" t="s">
        <v>37</v>
      </c>
      <c r="C24" s="3" t="s">
        <v>23</v>
      </c>
      <c r="D24" s="4">
        <v>399.3</v>
      </c>
      <c r="E24" s="4">
        <v>12.3</v>
      </c>
      <c r="F24" s="4">
        <f t="shared" si="0"/>
        <v>411.6</v>
      </c>
      <c r="G24" s="5">
        <f t="shared" si="1"/>
        <v>0.83691536906829112</v>
      </c>
      <c r="H24" s="6">
        <f>SUM($F$4:F24)/$F$71*100</f>
        <v>94.403077636303749</v>
      </c>
    </row>
    <row r="25" spans="1:8" ht="21" x14ac:dyDescent="0.7">
      <c r="A25" s="3">
        <v>22</v>
      </c>
      <c r="B25" s="3" t="s">
        <v>38</v>
      </c>
      <c r="C25" s="3" t="s">
        <v>24</v>
      </c>
      <c r="D25" s="4">
        <v>304.89999999999998</v>
      </c>
      <c r="E25" s="4">
        <v>6.5</v>
      </c>
      <c r="F25" s="4">
        <f t="shared" si="0"/>
        <v>311.39999999999998</v>
      </c>
      <c r="G25" s="5">
        <f t="shared" si="1"/>
        <v>0.63317649642338636</v>
      </c>
      <c r="H25" s="6">
        <f>SUM($F$4:F25)/$F$71*100</f>
        <v>95.036254132727137</v>
      </c>
    </row>
    <row r="26" spans="1:8" ht="21" x14ac:dyDescent="0.7">
      <c r="A26" s="3">
        <v>23</v>
      </c>
      <c r="B26" s="3" t="s">
        <v>39</v>
      </c>
      <c r="C26" s="3" t="s">
        <v>24</v>
      </c>
      <c r="D26" s="4">
        <v>282.10000000000002</v>
      </c>
      <c r="E26" s="4">
        <v>16.5</v>
      </c>
      <c r="F26" s="4">
        <f t="shared" si="0"/>
        <v>298.60000000000002</v>
      </c>
      <c r="G26" s="5">
        <f t="shared" si="1"/>
        <v>0.60714997377014512</v>
      </c>
      <c r="H26" s="6">
        <f>SUM($F$4:F26)/$F$71*100</f>
        <v>95.643404106497272</v>
      </c>
    </row>
    <row r="27" spans="1:8" ht="21" x14ac:dyDescent="0.7">
      <c r="A27" s="3">
        <v>24</v>
      </c>
      <c r="B27" s="3" t="s">
        <v>40</v>
      </c>
      <c r="C27" s="3" t="s">
        <v>18</v>
      </c>
      <c r="D27" s="4">
        <v>279.7</v>
      </c>
      <c r="E27" s="4">
        <v>2.8</v>
      </c>
      <c r="F27" s="4">
        <f t="shared" si="0"/>
        <v>282.5</v>
      </c>
      <c r="G27" s="5">
        <f t="shared" si="1"/>
        <v>0.57441348824536498</v>
      </c>
      <c r="H27" s="6">
        <f>SUM($F$4:F27)/$F$71*100</f>
        <v>96.217817594742655</v>
      </c>
    </row>
    <row r="28" spans="1:8" ht="21" x14ac:dyDescent="0.7">
      <c r="A28" s="3">
        <v>25</v>
      </c>
      <c r="B28" s="3" t="s">
        <v>41</v>
      </c>
      <c r="C28" s="3" t="s">
        <v>42</v>
      </c>
      <c r="D28" s="4">
        <v>276.7</v>
      </c>
      <c r="E28" s="4">
        <v>0.9</v>
      </c>
      <c r="F28" s="4">
        <f t="shared" si="0"/>
        <v>277.59999999999997</v>
      </c>
      <c r="G28" s="5">
        <f t="shared" si="1"/>
        <v>0.564450210042171</v>
      </c>
      <c r="H28" s="6">
        <f>SUM($F$4:F28)/$F$71*100</f>
        <v>96.782267804784823</v>
      </c>
    </row>
    <row r="29" spans="1:8" ht="21" x14ac:dyDescent="0.7">
      <c r="A29" s="3">
        <v>26</v>
      </c>
      <c r="B29" s="3" t="s">
        <v>43</v>
      </c>
      <c r="C29" s="3" t="s">
        <v>44</v>
      </c>
      <c r="D29" s="4">
        <v>247.3</v>
      </c>
      <c r="E29" s="4">
        <v>3.8</v>
      </c>
      <c r="F29" s="4">
        <f t="shared" si="0"/>
        <v>251.10000000000002</v>
      </c>
      <c r="G29" s="5">
        <f t="shared" si="1"/>
        <v>0.51056717486163239</v>
      </c>
      <c r="H29" s="6">
        <f>SUM($F$4:F29)/$F$71*100</f>
        <v>97.292834979646443</v>
      </c>
    </row>
    <row r="30" spans="1:8" ht="21" x14ac:dyDescent="0.7">
      <c r="A30" s="3">
        <v>27</v>
      </c>
      <c r="B30" s="3" t="s">
        <v>45</v>
      </c>
      <c r="C30" s="3" t="s">
        <v>44</v>
      </c>
      <c r="D30" s="4">
        <v>243.7</v>
      </c>
      <c r="E30" s="4">
        <v>2</v>
      </c>
      <c r="F30" s="4">
        <f t="shared" si="0"/>
        <v>245.7</v>
      </c>
      <c r="G30" s="5">
        <f t="shared" si="1"/>
        <v>0.49958723561729618</v>
      </c>
      <c r="H30" s="6">
        <f>SUM($F$4:F30)/$F$71*100</f>
        <v>97.792422215263727</v>
      </c>
    </row>
    <row r="31" spans="1:8" ht="21" x14ac:dyDescent="0.7">
      <c r="A31" s="3">
        <v>28</v>
      </c>
      <c r="B31" s="3" t="s">
        <v>46</v>
      </c>
      <c r="C31" s="3" t="s">
        <v>24</v>
      </c>
      <c r="D31" s="4">
        <v>136.30000000000001</v>
      </c>
      <c r="E31" s="4">
        <v>9.6</v>
      </c>
      <c r="F31" s="4">
        <f t="shared" si="0"/>
        <v>145.9</v>
      </c>
      <c r="G31" s="5">
        <f t="shared" si="1"/>
        <v>0.29666169180530533</v>
      </c>
      <c r="H31" s="6">
        <f>SUM($F$4:F31)/$F$71*100</f>
        <v>98.089083907069039</v>
      </c>
    </row>
    <row r="32" spans="1:8" ht="21" x14ac:dyDescent="0.7">
      <c r="A32" s="3">
        <v>29</v>
      </c>
      <c r="B32" s="3" t="s">
        <v>47</v>
      </c>
      <c r="C32" s="3" t="s">
        <v>44</v>
      </c>
      <c r="D32" s="4">
        <v>130</v>
      </c>
      <c r="E32" s="4">
        <v>3.7</v>
      </c>
      <c r="F32" s="4">
        <f t="shared" si="0"/>
        <v>133.69999999999999</v>
      </c>
      <c r="G32" s="5">
        <f t="shared" si="1"/>
        <v>0.2718551624014347</v>
      </c>
      <c r="H32" s="6">
        <f>SUM($F$4:F32)/$F$71*100</f>
        <v>98.360939069470462</v>
      </c>
    </row>
    <row r="33" spans="1:8" ht="21" x14ac:dyDescent="0.7">
      <c r="A33" s="3">
        <v>30</v>
      </c>
      <c r="B33" s="3" t="s">
        <v>48</v>
      </c>
      <c r="C33" s="3" t="s">
        <v>24</v>
      </c>
      <c r="D33" s="4">
        <v>98.5</v>
      </c>
      <c r="E33" s="4">
        <v>30</v>
      </c>
      <c r="F33" s="4">
        <f t="shared" si="0"/>
        <v>128.5</v>
      </c>
      <c r="G33" s="5">
        <f t="shared" si="1"/>
        <v>0.26128188757355536</v>
      </c>
      <c r="H33" s="6">
        <f>SUM($F$4:F33)/$F$71*100</f>
        <v>98.622220957044021</v>
      </c>
    </row>
    <row r="34" spans="1:8" ht="21" x14ac:dyDescent="0.7">
      <c r="A34" s="3">
        <v>31</v>
      </c>
      <c r="B34" s="3" t="s">
        <v>49</v>
      </c>
      <c r="C34" s="3" t="s">
        <v>28</v>
      </c>
      <c r="D34" s="4">
        <v>117.5</v>
      </c>
      <c r="E34" s="4">
        <v>10.9</v>
      </c>
      <c r="F34" s="4">
        <f t="shared" si="0"/>
        <v>128.4</v>
      </c>
      <c r="G34" s="5">
        <f t="shared" si="1"/>
        <v>0.26107855536532693</v>
      </c>
      <c r="H34" s="6">
        <f>SUM($F$4:F34)/$F$71*100</f>
        <v>98.883299512409351</v>
      </c>
    </row>
    <row r="35" spans="1:8" ht="21" x14ac:dyDescent="0.7">
      <c r="A35" s="3">
        <v>32</v>
      </c>
      <c r="B35" s="3" t="s">
        <v>50</v>
      </c>
      <c r="C35" s="3" t="s">
        <v>44</v>
      </c>
      <c r="D35" s="4">
        <v>113.9</v>
      </c>
      <c r="E35" s="4">
        <v>14.1</v>
      </c>
      <c r="F35" s="4">
        <f t="shared" si="0"/>
        <v>128</v>
      </c>
      <c r="G35" s="5">
        <f t="shared" si="1"/>
        <v>0.26026522653241319</v>
      </c>
      <c r="H35" s="6">
        <f>SUM($F$4:F35)/$F$71*100</f>
        <v>99.143564738941762</v>
      </c>
    </row>
    <row r="36" spans="1:8" ht="21" x14ac:dyDescent="0.7">
      <c r="A36" s="3">
        <v>33</v>
      </c>
      <c r="B36" s="3" t="s">
        <v>51</v>
      </c>
      <c r="C36" s="3" t="s">
        <v>23</v>
      </c>
      <c r="D36" s="4">
        <v>67.900000000000006</v>
      </c>
      <c r="E36" s="4">
        <v>4.5</v>
      </c>
      <c r="F36" s="4">
        <f t="shared" ref="F36:F67" si="2">D36+E36</f>
        <v>72.400000000000006</v>
      </c>
      <c r="G36" s="5">
        <f t="shared" ref="G36:G67" si="3">F36/$F$71*100</f>
        <v>0.14721251875739622</v>
      </c>
      <c r="H36" s="6">
        <f>SUM($F$4:F36)/$F$71*100</f>
        <v>99.290777257699176</v>
      </c>
    </row>
    <row r="37" spans="1:8" ht="21" x14ac:dyDescent="0.7">
      <c r="A37" s="3">
        <v>34</v>
      </c>
      <c r="B37" s="3" t="s">
        <v>52</v>
      </c>
      <c r="C37" s="3" t="s">
        <v>44</v>
      </c>
      <c r="D37" s="4">
        <v>63.2</v>
      </c>
      <c r="E37" s="4">
        <v>4.8</v>
      </c>
      <c r="F37" s="4">
        <f t="shared" si="2"/>
        <v>68</v>
      </c>
      <c r="G37" s="5">
        <f t="shared" si="3"/>
        <v>0.13826590159534446</v>
      </c>
      <c r="H37" s="6">
        <f>SUM($F$4:F37)/$F$71*100</f>
        <v>99.429043159294523</v>
      </c>
    </row>
    <row r="38" spans="1:8" ht="21" x14ac:dyDescent="0.7">
      <c r="A38" s="3">
        <v>35</v>
      </c>
      <c r="B38" s="3" t="s">
        <v>13</v>
      </c>
      <c r="C38" s="3" t="s">
        <v>53</v>
      </c>
      <c r="D38" s="4">
        <v>53</v>
      </c>
      <c r="E38" s="4">
        <v>4.2</v>
      </c>
      <c r="F38" s="4">
        <f t="shared" si="2"/>
        <v>57.2</v>
      </c>
      <c r="G38" s="5">
        <f t="shared" si="3"/>
        <v>0.11630602310667214</v>
      </c>
      <c r="H38" s="6">
        <f>SUM($F$4:F38)/$F$71*100</f>
        <v>99.545349182401182</v>
      </c>
    </row>
    <row r="39" spans="1:8" ht="21" x14ac:dyDescent="0.7">
      <c r="A39" s="3">
        <v>36</v>
      </c>
      <c r="B39" s="3" t="s">
        <v>54</v>
      </c>
      <c r="C39" s="3" t="s">
        <v>42</v>
      </c>
      <c r="D39" s="4">
        <v>51.8</v>
      </c>
      <c r="E39" s="4">
        <v>0.5</v>
      </c>
      <c r="F39" s="4">
        <f t="shared" si="2"/>
        <v>52.3</v>
      </c>
      <c r="G39" s="5">
        <f t="shared" si="3"/>
        <v>0.10634274490347818</v>
      </c>
      <c r="H39" s="6">
        <f>SUM($F$4:F39)/$F$71*100</f>
        <v>99.651691927304668</v>
      </c>
    </row>
    <row r="40" spans="1:8" ht="21" x14ac:dyDescent="0.7">
      <c r="A40" s="3">
        <v>37</v>
      </c>
      <c r="B40" s="3" t="s">
        <v>55</v>
      </c>
      <c r="C40" s="3" t="s">
        <v>23</v>
      </c>
      <c r="D40" s="4">
        <v>16.399999999999999</v>
      </c>
      <c r="E40" s="4">
        <v>1.1000000000000001</v>
      </c>
      <c r="F40" s="4">
        <f t="shared" si="2"/>
        <v>17.5</v>
      </c>
      <c r="G40" s="5">
        <f t="shared" si="3"/>
        <v>3.5583136439978361E-2</v>
      </c>
      <c r="H40" s="6">
        <f>SUM($F$4:F40)/$F$71*100</f>
        <v>99.687275063744636</v>
      </c>
    </row>
    <row r="41" spans="1:8" ht="21" x14ac:dyDescent="0.7">
      <c r="A41" s="3">
        <v>38</v>
      </c>
      <c r="B41" s="3" t="s">
        <v>56</v>
      </c>
      <c r="C41" s="3" t="s">
        <v>24</v>
      </c>
      <c r="D41" s="4">
        <v>7.1</v>
      </c>
      <c r="E41" s="4">
        <v>9.8000000000000007</v>
      </c>
      <c r="F41" s="4">
        <f t="shared" si="2"/>
        <v>16.899999999999999</v>
      </c>
      <c r="G41" s="5">
        <f t="shared" si="3"/>
        <v>3.4363143190607674E-2</v>
      </c>
      <c r="H41" s="6">
        <f>SUM($F$4:F41)/$F$71*100</f>
        <v>99.721638206935253</v>
      </c>
    </row>
    <row r="42" spans="1:8" ht="21" x14ac:dyDescent="0.7">
      <c r="A42" s="3">
        <v>39</v>
      </c>
      <c r="B42" s="3" t="s">
        <v>57</v>
      </c>
      <c r="C42" s="3" t="s">
        <v>23</v>
      </c>
      <c r="D42" s="4">
        <v>14.5</v>
      </c>
      <c r="E42" s="4">
        <v>1.9</v>
      </c>
      <c r="F42" s="4">
        <f t="shared" si="2"/>
        <v>16.399999999999999</v>
      </c>
      <c r="G42" s="5">
        <f t="shared" si="3"/>
        <v>3.334648214946543E-2</v>
      </c>
      <c r="H42" s="6">
        <f>SUM($F$4:F42)/$F$71*100</f>
        <v>99.754984689084722</v>
      </c>
    </row>
    <row r="43" spans="1:8" ht="21" x14ac:dyDescent="0.7">
      <c r="A43" s="3">
        <v>40</v>
      </c>
      <c r="B43" s="3" t="s">
        <v>58</v>
      </c>
      <c r="C43" s="3" t="s">
        <v>28</v>
      </c>
      <c r="D43" s="4">
        <v>0</v>
      </c>
      <c r="E43" s="4">
        <v>13.3</v>
      </c>
      <c r="F43" s="4">
        <f t="shared" si="2"/>
        <v>13.3</v>
      </c>
      <c r="G43" s="5">
        <f t="shared" si="3"/>
        <v>2.7043183694383553E-2</v>
      </c>
      <c r="H43" s="6">
        <f>SUM($F$4:F43)/$F$71*100</f>
        <v>99.782027872779111</v>
      </c>
    </row>
    <row r="44" spans="1:8" ht="21" x14ac:dyDescent="0.7">
      <c r="A44" s="3">
        <v>41</v>
      </c>
      <c r="B44" s="3" t="s">
        <v>59</v>
      </c>
      <c r="C44" s="3" t="s">
        <v>44</v>
      </c>
      <c r="D44" s="4">
        <v>9.6</v>
      </c>
      <c r="E44" s="4">
        <v>1</v>
      </c>
      <c r="F44" s="4">
        <f t="shared" si="2"/>
        <v>10.6</v>
      </c>
      <c r="G44" s="5">
        <f t="shared" si="3"/>
        <v>2.1553214072215464E-2</v>
      </c>
      <c r="H44" s="6">
        <f>SUM($F$4:F44)/$F$71*100</f>
        <v>99.803581086851324</v>
      </c>
    </row>
    <row r="45" spans="1:8" ht="21" x14ac:dyDescent="0.7">
      <c r="A45" s="3">
        <v>42</v>
      </c>
      <c r="B45" s="3" t="s">
        <v>60</v>
      </c>
      <c r="C45" s="3" t="s">
        <v>23</v>
      </c>
      <c r="D45" s="4">
        <v>9.3000000000000007</v>
      </c>
      <c r="E45" s="4">
        <v>1</v>
      </c>
      <c r="F45" s="4">
        <f t="shared" si="2"/>
        <v>10.3</v>
      </c>
      <c r="G45" s="5">
        <f t="shared" si="3"/>
        <v>2.0943217447530121E-2</v>
      </c>
      <c r="H45" s="6">
        <f>SUM($F$4:F45)/$F$71*100</f>
        <v>99.824524304298862</v>
      </c>
    </row>
    <row r="46" spans="1:8" ht="21" x14ac:dyDescent="0.7">
      <c r="A46" s="3">
        <v>43</v>
      </c>
      <c r="B46" s="3" t="s">
        <v>61</v>
      </c>
      <c r="C46" s="3" t="s">
        <v>42</v>
      </c>
      <c r="D46" s="4">
        <v>6.9</v>
      </c>
      <c r="E46" s="4">
        <v>2.1</v>
      </c>
      <c r="F46" s="4">
        <f t="shared" si="2"/>
        <v>9</v>
      </c>
      <c r="G46" s="5">
        <f t="shared" si="3"/>
        <v>1.8299898740560299E-2</v>
      </c>
      <c r="H46" s="6">
        <f>SUM($F$4:F46)/$F$71*100</f>
        <v>99.842824203039413</v>
      </c>
    </row>
    <row r="47" spans="1:8" ht="21" x14ac:dyDescent="0.7">
      <c r="A47" s="3">
        <v>44</v>
      </c>
      <c r="B47" s="3" t="s">
        <v>62</v>
      </c>
      <c r="C47" s="3" t="s">
        <v>23</v>
      </c>
      <c r="D47" s="4">
        <v>5.3</v>
      </c>
      <c r="E47" s="4">
        <v>2</v>
      </c>
      <c r="F47" s="4">
        <f t="shared" si="2"/>
        <v>7.3</v>
      </c>
      <c r="G47" s="5">
        <f t="shared" si="3"/>
        <v>1.4843251200676687E-2</v>
      </c>
      <c r="H47" s="6">
        <f>SUM($F$4:F47)/$F$71*100</f>
        <v>99.857667454240101</v>
      </c>
    </row>
    <row r="48" spans="1:8" ht="21" x14ac:dyDescent="0.7">
      <c r="A48" s="3">
        <v>45</v>
      </c>
      <c r="B48" s="3" t="s">
        <v>63</v>
      </c>
      <c r="C48" s="3" t="s">
        <v>28</v>
      </c>
      <c r="D48" s="4">
        <v>0</v>
      </c>
      <c r="E48" s="4">
        <v>7.2</v>
      </c>
      <c r="F48" s="4">
        <f t="shared" si="2"/>
        <v>7.2</v>
      </c>
      <c r="G48" s="5">
        <f t="shared" si="3"/>
        <v>1.4639918992448242E-2</v>
      </c>
      <c r="H48" s="6">
        <f>SUM($F$4:F48)/$F$71*100</f>
        <v>99.872307373232545</v>
      </c>
    </row>
    <row r="49" spans="1:8" ht="21" x14ac:dyDescent="0.7">
      <c r="A49" s="3">
        <v>46</v>
      </c>
      <c r="B49" s="3" t="s">
        <v>42</v>
      </c>
      <c r="C49" s="3" t="s">
        <v>42</v>
      </c>
      <c r="D49" s="4">
        <v>6</v>
      </c>
      <c r="E49" s="4">
        <v>0.6</v>
      </c>
      <c r="F49" s="4">
        <f t="shared" si="2"/>
        <v>6.6</v>
      </c>
      <c r="G49" s="5">
        <f t="shared" si="3"/>
        <v>1.3419925743077554E-2</v>
      </c>
      <c r="H49" s="6">
        <f>SUM($F$4:F49)/$F$71*100</f>
        <v>99.88572729897561</v>
      </c>
    </row>
    <row r="50" spans="1:8" ht="21" x14ac:dyDescent="0.7">
      <c r="A50" s="3">
        <v>47</v>
      </c>
      <c r="B50" s="3" t="s">
        <v>64</v>
      </c>
      <c r="C50" s="3" t="s">
        <v>28</v>
      </c>
      <c r="D50" s="4">
        <v>0</v>
      </c>
      <c r="E50" s="4">
        <v>6.5</v>
      </c>
      <c r="F50" s="4">
        <f t="shared" si="2"/>
        <v>6.5</v>
      </c>
      <c r="G50" s="5">
        <f t="shared" si="3"/>
        <v>1.3216593534849105E-2</v>
      </c>
      <c r="H50" s="6">
        <f>SUM($F$4:F50)/$F$71*100</f>
        <v>99.898943892510474</v>
      </c>
    </row>
    <row r="51" spans="1:8" ht="21" x14ac:dyDescent="0.7">
      <c r="A51" s="3">
        <v>48</v>
      </c>
      <c r="B51" s="3" t="s">
        <v>65</v>
      </c>
      <c r="C51" s="3" t="s">
        <v>30</v>
      </c>
      <c r="D51" s="4">
        <v>0</v>
      </c>
      <c r="E51" s="4">
        <v>5.9</v>
      </c>
      <c r="F51" s="4">
        <f t="shared" si="2"/>
        <v>5.9</v>
      </c>
      <c r="G51" s="5">
        <f t="shared" si="3"/>
        <v>1.199660028547842E-2</v>
      </c>
      <c r="H51" s="6">
        <f>SUM($F$4:F51)/$F$71*100</f>
        <v>99.910940492795959</v>
      </c>
    </row>
    <row r="52" spans="1:8" ht="21" x14ac:dyDescent="0.7">
      <c r="A52" s="3">
        <v>49</v>
      </c>
      <c r="B52" s="3" t="s">
        <v>66</v>
      </c>
      <c r="C52" s="3" t="s">
        <v>23</v>
      </c>
      <c r="D52" s="4">
        <v>5.0999999999999996</v>
      </c>
      <c r="E52" s="4">
        <v>0.6</v>
      </c>
      <c r="F52" s="4">
        <f t="shared" si="2"/>
        <v>5.6999999999999993</v>
      </c>
      <c r="G52" s="5">
        <f t="shared" si="3"/>
        <v>1.1589935869021522E-2</v>
      </c>
      <c r="H52" s="6">
        <f>SUM($F$4:F52)/$F$71*100</f>
        <v>99.92253042866497</v>
      </c>
    </row>
    <row r="53" spans="1:8" ht="21" x14ac:dyDescent="0.7">
      <c r="A53" s="3">
        <v>50</v>
      </c>
      <c r="B53" s="3" t="s">
        <v>28</v>
      </c>
      <c r="C53" s="3" t="s">
        <v>28</v>
      </c>
      <c r="D53" s="4">
        <v>0</v>
      </c>
      <c r="E53" s="4">
        <v>4.8</v>
      </c>
      <c r="F53" s="4">
        <f t="shared" si="2"/>
        <v>4.8</v>
      </c>
      <c r="G53" s="5">
        <f t="shared" si="3"/>
        <v>9.7599459949654927E-3</v>
      </c>
      <c r="H53" s="6">
        <f>SUM($F$4:F53)/$F$71*100</f>
        <v>99.932290374659942</v>
      </c>
    </row>
    <row r="54" spans="1:8" ht="21" x14ac:dyDescent="0.7">
      <c r="A54" s="3">
        <v>51</v>
      </c>
      <c r="B54" s="3" t="s">
        <v>67</v>
      </c>
      <c r="C54" s="3" t="s">
        <v>44</v>
      </c>
      <c r="D54" s="4">
        <v>0</v>
      </c>
      <c r="E54" s="4">
        <v>4.4000000000000004</v>
      </c>
      <c r="F54" s="4">
        <f t="shared" si="2"/>
        <v>4.4000000000000004</v>
      </c>
      <c r="G54" s="5">
        <f t="shared" si="3"/>
        <v>8.9466171620517041E-3</v>
      </c>
      <c r="H54" s="6">
        <f>SUM($F$4:F54)/$F$71*100</f>
        <v>99.941236991821995</v>
      </c>
    </row>
    <row r="55" spans="1:8" ht="21" x14ac:dyDescent="0.7">
      <c r="A55" s="3">
        <v>52</v>
      </c>
      <c r="B55" s="3" t="s">
        <v>14</v>
      </c>
      <c r="C55" s="3" t="s">
        <v>42</v>
      </c>
      <c r="D55" s="4">
        <v>3.4</v>
      </c>
      <c r="E55" s="4">
        <v>0.2</v>
      </c>
      <c r="F55" s="4">
        <f t="shared" si="2"/>
        <v>3.6</v>
      </c>
      <c r="G55" s="5">
        <f t="shared" si="3"/>
        <v>7.3199594962241208E-3</v>
      </c>
      <c r="H55" s="6">
        <f>SUM($F$4:F55)/$F$71*100</f>
        <v>99.94855695131821</v>
      </c>
    </row>
    <row r="56" spans="1:8" ht="21" x14ac:dyDescent="0.7">
      <c r="A56" s="3">
        <v>53</v>
      </c>
      <c r="B56" s="3" t="s">
        <v>68</v>
      </c>
      <c r="C56" s="3" t="s">
        <v>53</v>
      </c>
      <c r="D56" s="4">
        <v>0</v>
      </c>
      <c r="E56" s="4">
        <v>3.6</v>
      </c>
      <c r="F56" s="4">
        <f t="shared" si="2"/>
        <v>3.6</v>
      </c>
      <c r="G56" s="5">
        <f t="shared" si="3"/>
        <v>7.3199594962241208E-3</v>
      </c>
      <c r="H56" s="6">
        <f>SUM($F$4:F56)/$F$71*100</f>
        <v>99.955876910814439</v>
      </c>
    </row>
    <row r="57" spans="1:8" ht="21" x14ac:dyDescent="0.7">
      <c r="A57" s="3">
        <v>54</v>
      </c>
      <c r="B57" s="3" t="s">
        <v>53</v>
      </c>
      <c r="C57" s="3" t="s">
        <v>53</v>
      </c>
      <c r="D57" s="4">
        <v>0</v>
      </c>
      <c r="E57" s="4">
        <v>2.7</v>
      </c>
      <c r="F57" s="4">
        <f t="shared" si="2"/>
        <v>2.7</v>
      </c>
      <c r="G57" s="5">
        <f t="shared" si="3"/>
        <v>5.4899696221680904E-3</v>
      </c>
      <c r="H57" s="6">
        <f>SUM($F$4:F57)/$F$71*100</f>
        <v>99.9613668804366</v>
      </c>
    </row>
    <row r="58" spans="1:8" ht="21" x14ac:dyDescent="0.7">
      <c r="A58" s="3">
        <v>55</v>
      </c>
      <c r="B58" s="3" t="s">
        <v>69</v>
      </c>
      <c r="C58" s="3" t="s">
        <v>28</v>
      </c>
      <c r="D58" s="4">
        <v>0</v>
      </c>
      <c r="E58" s="4">
        <v>2.6</v>
      </c>
      <c r="F58" s="4">
        <f t="shared" si="2"/>
        <v>2.6</v>
      </c>
      <c r="G58" s="5">
        <f t="shared" si="3"/>
        <v>5.2866374139396424E-3</v>
      </c>
      <c r="H58" s="6">
        <f>SUM($F$4:F58)/$F$71*100</f>
        <v>99.966653517850531</v>
      </c>
    </row>
    <row r="59" spans="1:8" ht="21" x14ac:dyDescent="0.7">
      <c r="A59" s="3">
        <v>56</v>
      </c>
      <c r="B59" s="3" t="s">
        <v>70</v>
      </c>
      <c r="C59" s="3" t="s">
        <v>44</v>
      </c>
      <c r="D59" s="4">
        <v>0.4</v>
      </c>
      <c r="E59" s="4">
        <v>2</v>
      </c>
      <c r="F59" s="4">
        <f t="shared" si="2"/>
        <v>2.4</v>
      </c>
      <c r="G59" s="5">
        <f t="shared" si="3"/>
        <v>4.8799729974827464E-3</v>
      </c>
      <c r="H59" s="6">
        <f>SUM($F$4:F59)/$F$71*100</f>
        <v>99.971533490848017</v>
      </c>
    </row>
    <row r="60" spans="1:8" ht="21" x14ac:dyDescent="0.7">
      <c r="A60" s="3">
        <v>57</v>
      </c>
      <c r="B60" s="3" t="s">
        <v>71</v>
      </c>
      <c r="C60" s="3" t="s">
        <v>23</v>
      </c>
      <c r="D60" s="4">
        <v>1.4</v>
      </c>
      <c r="E60" s="4">
        <v>0.9</v>
      </c>
      <c r="F60" s="4">
        <f t="shared" si="2"/>
        <v>2.2999999999999998</v>
      </c>
      <c r="G60" s="5">
        <f t="shared" si="3"/>
        <v>4.6766407892542983E-3</v>
      </c>
      <c r="H60" s="6">
        <f>SUM($F$4:F60)/$F$71*100</f>
        <v>99.976210131637274</v>
      </c>
    </row>
    <row r="61" spans="1:8" ht="21" x14ac:dyDescent="0.7">
      <c r="A61" s="3">
        <v>58</v>
      </c>
      <c r="B61" s="3" t="s">
        <v>72</v>
      </c>
      <c r="C61" s="3" t="s">
        <v>44</v>
      </c>
      <c r="D61" s="4">
        <v>0</v>
      </c>
      <c r="E61" s="4">
        <v>2</v>
      </c>
      <c r="F61" s="4">
        <f t="shared" si="2"/>
        <v>2</v>
      </c>
      <c r="G61" s="5">
        <f t="shared" si="3"/>
        <v>4.066644164568956E-3</v>
      </c>
      <c r="H61" s="6">
        <f>SUM($F$4:F61)/$F$71*100</f>
        <v>99.98027677580184</v>
      </c>
    </row>
    <row r="62" spans="1:8" ht="21" x14ac:dyDescent="0.7">
      <c r="A62" s="3">
        <v>59</v>
      </c>
      <c r="B62" s="3" t="s">
        <v>73</v>
      </c>
      <c r="C62" s="3" t="s">
        <v>23</v>
      </c>
      <c r="D62" s="4">
        <v>0.3</v>
      </c>
      <c r="E62" s="4">
        <v>1.7</v>
      </c>
      <c r="F62" s="4">
        <f t="shared" si="2"/>
        <v>2</v>
      </c>
      <c r="G62" s="5">
        <f t="shared" si="3"/>
        <v>4.066644164568956E-3</v>
      </c>
      <c r="H62" s="6">
        <f>SUM($F$4:F62)/$F$71*100</f>
        <v>99.984343419966422</v>
      </c>
    </row>
    <row r="63" spans="1:8" ht="21" x14ac:dyDescent="0.7">
      <c r="A63" s="3">
        <v>60</v>
      </c>
      <c r="B63" s="3" t="s">
        <v>74</v>
      </c>
      <c r="C63" s="3" t="s">
        <v>44</v>
      </c>
      <c r="D63" s="4">
        <v>0</v>
      </c>
      <c r="E63" s="4">
        <v>1.5</v>
      </c>
      <c r="F63" s="4">
        <f t="shared" si="2"/>
        <v>1.5</v>
      </c>
      <c r="G63" s="5">
        <f t="shared" si="3"/>
        <v>3.0499831234267164E-3</v>
      </c>
      <c r="H63" s="6">
        <f>SUM($F$4:F63)/$F$71*100</f>
        <v>99.98739340308984</v>
      </c>
    </row>
    <row r="64" spans="1:8" ht="21" x14ac:dyDescent="0.7">
      <c r="A64" s="3">
        <v>61</v>
      </c>
      <c r="B64" s="3" t="s">
        <v>75</v>
      </c>
      <c r="C64" s="3" t="s">
        <v>23</v>
      </c>
      <c r="D64" s="4">
        <v>0</v>
      </c>
      <c r="E64" s="4">
        <v>1.4</v>
      </c>
      <c r="F64" s="4">
        <f t="shared" si="2"/>
        <v>1.4</v>
      </c>
      <c r="G64" s="5">
        <f t="shared" si="3"/>
        <v>2.8466509151982688E-3</v>
      </c>
      <c r="H64" s="6">
        <f>SUM($F$4:F64)/$F$71*100</f>
        <v>99.990240054005042</v>
      </c>
    </row>
    <row r="65" spans="1:8" ht="21" x14ac:dyDescent="0.7">
      <c r="A65" s="3">
        <v>62</v>
      </c>
      <c r="B65" s="3" t="s">
        <v>8</v>
      </c>
      <c r="C65" s="3" t="s">
        <v>53</v>
      </c>
      <c r="D65" s="4">
        <v>0.2</v>
      </c>
      <c r="E65" s="4">
        <v>1</v>
      </c>
      <c r="F65" s="4">
        <f t="shared" si="2"/>
        <v>1.2</v>
      </c>
      <c r="G65" s="5">
        <f t="shared" si="3"/>
        <v>2.4399864987413732E-3</v>
      </c>
      <c r="H65" s="6">
        <f>SUM($F$4:F65)/$F$71*100</f>
        <v>99.992680040503785</v>
      </c>
    </row>
    <row r="66" spans="1:8" ht="21" x14ac:dyDescent="0.7">
      <c r="A66" s="3">
        <v>63</v>
      </c>
      <c r="B66" s="3" t="s">
        <v>76</v>
      </c>
      <c r="C66" s="3" t="s">
        <v>23</v>
      </c>
      <c r="D66" s="4">
        <v>0</v>
      </c>
      <c r="E66" s="4">
        <v>1.2</v>
      </c>
      <c r="F66" s="4">
        <f t="shared" si="2"/>
        <v>1.2</v>
      </c>
      <c r="G66" s="5">
        <f t="shared" si="3"/>
        <v>2.4399864987413732E-3</v>
      </c>
      <c r="H66" s="6">
        <f>SUM($F$4:F66)/$F$71*100</f>
        <v>99.995120027002514</v>
      </c>
    </row>
    <row r="67" spans="1:8" ht="21" x14ac:dyDescent="0.7">
      <c r="A67" s="3">
        <v>64</v>
      </c>
      <c r="B67" s="3" t="s">
        <v>77</v>
      </c>
      <c r="C67" s="3" t="s">
        <v>53</v>
      </c>
      <c r="D67" s="4">
        <v>0</v>
      </c>
      <c r="E67" s="4">
        <v>0.9</v>
      </c>
      <c r="F67" s="4">
        <f t="shared" si="2"/>
        <v>0.9</v>
      </c>
      <c r="G67" s="5">
        <f t="shared" si="3"/>
        <v>1.8299898740560302E-3</v>
      </c>
      <c r="H67" s="6">
        <f>SUM($F$4:F67)/$F$71*100</f>
        <v>99.996950016876568</v>
      </c>
    </row>
    <row r="68" spans="1:8" ht="21" x14ac:dyDescent="0.7">
      <c r="A68" s="3">
        <v>65</v>
      </c>
      <c r="B68" s="3" t="s">
        <v>78</v>
      </c>
      <c r="C68" s="3" t="s">
        <v>53</v>
      </c>
      <c r="D68" s="4">
        <v>0</v>
      </c>
      <c r="E68" s="4">
        <v>0.8</v>
      </c>
      <c r="F68" s="4">
        <f t="shared" ref="F68:F70" si="4">D68+E68</f>
        <v>0.8</v>
      </c>
      <c r="G68" s="5">
        <f t="shared" ref="G68:G70" si="5">F68/$F$71*100</f>
        <v>1.6266576658275824E-3</v>
      </c>
      <c r="H68" s="6">
        <f>SUM($F$4:F68)/$F$71*100</f>
        <v>99.998576674542406</v>
      </c>
    </row>
    <row r="69" spans="1:8" ht="21" x14ac:dyDescent="0.7">
      <c r="A69" s="3">
        <v>66</v>
      </c>
      <c r="B69" s="3" t="s">
        <v>79</v>
      </c>
      <c r="C69" s="3" t="s">
        <v>23</v>
      </c>
      <c r="D69" s="4">
        <v>0.3</v>
      </c>
      <c r="E69" s="4">
        <v>0.3</v>
      </c>
      <c r="F69" s="4">
        <f t="shared" si="4"/>
        <v>0.6</v>
      </c>
      <c r="G69" s="5">
        <f t="shared" si="5"/>
        <v>1.2199932493706866E-3</v>
      </c>
      <c r="H69" s="6">
        <f>SUM($F$4:F69)/$F$71*100</f>
        <v>99.99979666779177</v>
      </c>
    </row>
    <row r="70" spans="1:8" ht="21" x14ac:dyDescent="0.7">
      <c r="A70" s="3">
        <v>67</v>
      </c>
      <c r="B70" s="3" t="s">
        <v>80</v>
      </c>
      <c r="C70" s="3" t="s">
        <v>23</v>
      </c>
      <c r="D70" s="4">
        <v>0</v>
      </c>
      <c r="E70" s="4">
        <v>0.1</v>
      </c>
      <c r="F70" s="4">
        <f t="shared" si="4"/>
        <v>0.1</v>
      </c>
      <c r="G70" s="5">
        <f t="shared" si="5"/>
        <v>2.033322082284478E-4</v>
      </c>
      <c r="H70" s="6">
        <f>SUM($F$4:F70)/$F$71*100</f>
        <v>100</v>
      </c>
    </row>
    <row r="71" spans="1:8" ht="21" x14ac:dyDescent="0.7">
      <c r="B71" s="1" t="s">
        <v>10</v>
      </c>
      <c r="D71" s="7">
        <f>SUM(D4:D70)</f>
        <v>48849.900000000016</v>
      </c>
      <c r="E71" s="7">
        <f>SUM(E4:E70)</f>
        <v>330.7</v>
      </c>
      <c r="F71" s="7">
        <f>SUM(F4:F70)</f>
        <v>49180.600000000006</v>
      </c>
    </row>
    <row r="73" spans="1:8" ht="18.5" x14ac:dyDescent="0.65">
      <c r="A73" s="8" t="s">
        <v>11</v>
      </c>
    </row>
  </sheetData>
  <autoFilter ref="A3:H70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พะเยา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Chaiyaporn Kamcharoenkun</cp:lastModifiedBy>
  <cp:revision>0</cp:revision>
  <dcterms:created xsi:type="dcterms:W3CDTF">2026-09-27T12:12:07Z</dcterms:created>
  <dcterms:modified xsi:type="dcterms:W3CDTF">2026-09-29T14:59:00Z</dcterms:modified>
  <dc:language>en-US</dc:language>
</cp:coreProperties>
</file>